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wmf" ContentType="image/x-w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codeName="ЭтаКнига" autoCompressPictures="0"/>
  <bookViews>
    <workbookView xWindow="160" yWindow="0" windowWidth="25600" windowHeight="19240" tabRatio="819"/>
  </bookViews>
  <sheets>
    <sheet name="Мотордеталь отеч" sheetId="1" r:id="rId1"/>
    <sheet name="Мотордеталь ином" sheetId="12" r:id="rId2"/>
    <sheet name="Мотордеталь Заготовки" sheetId="8" r:id="rId3"/>
    <sheet name="Мотордеталь Фильтры, РТИ" sheetId="4" r:id="rId4"/>
    <sheet name="ЦПГ Конотоп " sheetId="5" r:id="rId5"/>
    <sheet name="StapRi" sheetId="14" r:id="rId6"/>
    <sheet name="Тепловозы, суда" sheetId="9" r:id="rId7"/>
  </sheets>
  <externalReferences>
    <externalReference r:id="rId8"/>
  </externalReferences>
  <definedNames>
    <definedName name="_xlnm._FilterDatabase" localSheetId="0" hidden="1">'Мотордеталь отеч'!$A$16:$J$638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69" i="1" l="1"/>
  <c r="AC22" i="4"/>
  <c r="AC23" i="4"/>
  <c r="AC24" i="4"/>
  <c r="H22" i="4"/>
  <c r="H23" i="4"/>
  <c r="H24" i="4"/>
  <c r="G22" i="4"/>
  <c r="G23" i="4"/>
  <c r="G24" i="4"/>
  <c r="A47" i="12"/>
  <c r="A48" i="12"/>
  <c r="A49" i="12"/>
  <c r="A50" i="12"/>
  <c r="A51" i="12"/>
  <c r="A53" i="12"/>
  <c r="A54" i="12"/>
  <c r="A56" i="12"/>
  <c r="A57" i="12"/>
  <c r="A58" i="12"/>
  <c r="A60" i="12"/>
  <c r="A61" i="12"/>
  <c r="A62" i="12"/>
  <c r="A63" i="12"/>
  <c r="A64" i="12"/>
  <c r="A66" i="12"/>
  <c r="A67" i="12"/>
  <c r="A68" i="12"/>
  <c r="A69" i="12"/>
  <c r="A70" i="12"/>
  <c r="A71" i="12"/>
  <c r="A72" i="12"/>
  <c r="A73" i="12"/>
  <c r="A74" i="12"/>
  <c r="A75" i="12"/>
  <c r="A77" i="12"/>
  <c r="A78" i="12"/>
  <c r="A79" i="12"/>
  <c r="A81" i="12"/>
  <c r="A82" i="12"/>
  <c r="A83" i="12"/>
  <c r="A84" i="12"/>
  <c r="A85" i="12"/>
  <c r="A86" i="12"/>
  <c r="A87" i="12"/>
  <c r="A88" i="12"/>
  <c r="A89" i="12"/>
  <c r="A90" i="12"/>
  <c r="A91" i="12"/>
  <c r="A93" i="12"/>
  <c r="A94" i="12"/>
  <c r="A96" i="12"/>
  <c r="A97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70" i="12"/>
  <c r="A171" i="12"/>
  <c r="A172" i="12"/>
  <c r="A173" i="12"/>
  <c r="A175" i="12"/>
  <c r="A176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5" i="12"/>
  <c r="A216" i="12"/>
  <c r="A217" i="12"/>
  <c r="A218" i="12"/>
  <c r="A219" i="12"/>
  <c r="A220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6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4" i="12"/>
  <c r="A256" i="12"/>
  <c r="A257" i="12"/>
  <c r="A258" i="12"/>
  <c r="A259" i="12"/>
  <c r="A260" i="12"/>
  <c r="A262" i="12"/>
  <c r="A263" i="12"/>
  <c r="A264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300" i="12"/>
  <c r="A301" i="12"/>
  <c r="H158" i="4"/>
  <c r="H156" i="4"/>
  <c r="H155" i="4"/>
  <c r="H154" i="4"/>
  <c r="H153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7" i="4"/>
  <c r="H136" i="4"/>
  <c r="H134" i="4"/>
  <c r="H133" i="4"/>
  <c r="H132" i="4"/>
  <c r="H130" i="4"/>
  <c r="H128" i="4"/>
  <c r="H127" i="4"/>
  <c r="H126" i="4"/>
  <c r="H125" i="4"/>
  <c r="H123" i="4"/>
  <c r="H122" i="4"/>
  <c r="H120" i="4"/>
  <c r="H118" i="4"/>
  <c r="H117" i="4"/>
  <c r="H115" i="4"/>
  <c r="H114" i="4"/>
  <c r="H112" i="4"/>
  <c r="H110" i="4"/>
  <c r="H109" i="4"/>
  <c r="H108" i="4"/>
  <c r="H106" i="4"/>
  <c r="H105" i="4"/>
  <c r="H104" i="4"/>
  <c r="H103" i="4"/>
  <c r="H102" i="4"/>
  <c r="H101" i="4"/>
  <c r="H98" i="4"/>
  <c r="BC98" i="4"/>
  <c r="H97" i="4"/>
  <c r="BC97" i="4"/>
  <c r="H96" i="4"/>
  <c r="H95" i="4"/>
  <c r="BC95" i="4"/>
  <c r="H94" i="4"/>
  <c r="H93" i="4"/>
  <c r="BC93" i="4"/>
  <c r="H92" i="4"/>
  <c r="BC92" i="4"/>
  <c r="H91" i="4"/>
  <c r="BC91" i="4"/>
  <c r="H90" i="4"/>
  <c r="BC90" i="4"/>
  <c r="H89" i="4"/>
  <c r="H88" i="4"/>
  <c r="BC88" i="4"/>
  <c r="H87" i="4"/>
  <c r="BC87" i="4"/>
  <c r="H86" i="4"/>
  <c r="BC86" i="4"/>
  <c r="H85" i="4"/>
  <c r="H84" i="4"/>
  <c r="BC84" i="4"/>
  <c r="H83" i="4"/>
  <c r="BC83" i="4"/>
  <c r="H82" i="4"/>
  <c r="H81" i="4"/>
  <c r="BC81" i="4"/>
  <c r="H80" i="4"/>
  <c r="BC80" i="4"/>
  <c r="H79" i="4"/>
  <c r="BC79" i="4"/>
  <c r="H78" i="4"/>
  <c r="BC78" i="4"/>
  <c r="H77" i="4"/>
  <c r="BC77" i="4"/>
  <c r="H76" i="4"/>
  <c r="BC76" i="4"/>
  <c r="H75" i="4"/>
  <c r="BC75" i="4"/>
  <c r="H73" i="4"/>
  <c r="BC73" i="4"/>
  <c r="H72" i="4"/>
  <c r="BC72" i="4"/>
  <c r="H71" i="4"/>
  <c r="BC71" i="4"/>
  <c r="H70" i="4"/>
  <c r="BC70" i="4"/>
  <c r="H69" i="4"/>
  <c r="BC69" i="4"/>
  <c r="H68" i="4"/>
  <c r="BC68" i="4"/>
  <c r="H67" i="4"/>
  <c r="BC67" i="4"/>
  <c r="H66" i="4"/>
  <c r="BC66" i="4"/>
  <c r="H65" i="4"/>
  <c r="BC65" i="4"/>
  <c r="H64" i="4"/>
  <c r="BC64" i="4"/>
  <c r="H63" i="4"/>
  <c r="BC63" i="4"/>
  <c r="H62" i="4"/>
  <c r="BC62" i="4"/>
  <c r="H61" i="4"/>
  <c r="BC61" i="4"/>
  <c r="H60" i="4"/>
  <c r="BC60" i="4"/>
  <c r="H59" i="4"/>
  <c r="BC59" i="4"/>
  <c r="H58" i="4"/>
  <c r="BC58" i="4"/>
  <c r="H57" i="4"/>
  <c r="BC57" i="4"/>
  <c r="H56" i="4"/>
  <c r="BC56" i="4"/>
  <c r="H55" i="4"/>
  <c r="BC55" i="4"/>
  <c r="H54" i="4"/>
  <c r="BC54" i="4"/>
  <c r="H53" i="4"/>
  <c r="BC53" i="4"/>
  <c r="H52" i="4"/>
  <c r="BC52" i="4"/>
  <c r="H51" i="4"/>
  <c r="H50" i="4"/>
  <c r="BC50" i="4"/>
  <c r="H49" i="4"/>
  <c r="BC49" i="4"/>
  <c r="H48" i="4"/>
  <c r="BC48" i="4"/>
  <c r="H47" i="4"/>
  <c r="BC47" i="4"/>
  <c r="H46" i="4"/>
  <c r="BC46" i="4"/>
  <c r="H45" i="4"/>
  <c r="BC45" i="4"/>
  <c r="H44" i="4"/>
  <c r="BC44" i="4"/>
  <c r="H43" i="4"/>
  <c r="BC43" i="4"/>
  <c r="H42" i="4"/>
  <c r="BC42" i="4"/>
  <c r="H40" i="4"/>
  <c r="BC40" i="4"/>
  <c r="H39" i="4"/>
  <c r="BC39" i="4"/>
  <c r="H38" i="4"/>
  <c r="BC38" i="4"/>
  <c r="H37" i="4"/>
  <c r="H36" i="4"/>
  <c r="BC36" i="4"/>
  <c r="H35" i="4"/>
  <c r="H34" i="4"/>
  <c r="BC34" i="4"/>
  <c r="H33" i="4"/>
  <c r="BC33" i="4"/>
  <c r="H32" i="4"/>
  <c r="BC32" i="4"/>
  <c r="H30" i="4"/>
  <c r="H27" i="4"/>
  <c r="BC27" i="4"/>
  <c r="H20" i="4"/>
  <c r="BC20" i="4"/>
  <c r="AC20" i="4"/>
  <c r="AC21" i="4"/>
  <c r="H21" i="4"/>
  <c r="AC25" i="4"/>
  <c r="H25" i="4"/>
  <c r="AC26" i="4"/>
  <c r="H26" i="4"/>
  <c r="BC26" i="4"/>
  <c r="AC27" i="4"/>
  <c r="AC28" i="4"/>
  <c r="H28" i="4"/>
  <c r="BC28" i="4"/>
  <c r="AC29" i="4"/>
  <c r="H29" i="4"/>
  <c r="BC29" i="4"/>
  <c r="AC30" i="4"/>
  <c r="AC31" i="4"/>
  <c r="H31" i="4"/>
  <c r="B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19" i="4"/>
  <c r="H19" i="4"/>
  <c r="BC19" i="4"/>
  <c r="BC30" i="4"/>
  <c r="BC35" i="4"/>
  <c r="BC37" i="4"/>
  <c r="BC41" i="4"/>
  <c r="BC51" i="4"/>
  <c r="BC74" i="4"/>
  <c r="BC82" i="4"/>
  <c r="BC85" i="4"/>
  <c r="BC89" i="4"/>
  <c r="BC94" i="4"/>
  <c r="BC96" i="4"/>
  <c r="G46" i="4"/>
  <c r="G47" i="4"/>
  <c r="G131" i="4"/>
  <c r="G132" i="4"/>
  <c r="G133" i="4"/>
  <c r="G134" i="4"/>
  <c r="I621" i="1"/>
  <c r="I43" i="5"/>
  <c r="A132" i="4"/>
  <c r="A136" i="4"/>
  <c r="A137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3" i="4"/>
  <c r="A154" i="4"/>
  <c r="A155" i="4"/>
  <c r="A156" i="4"/>
  <c r="A158" i="4"/>
  <c r="G50" i="4"/>
  <c r="G49" i="4"/>
  <c r="G48" i="4"/>
  <c r="I16" i="5"/>
  <c r="I14" i="5"/>
  <c r="I13" i="5"/>
  <c r="I12" i="5"/>
  <c r="J58" i="5"/>
  <c r="G73" i="4"/>
  <c r="G72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45" i="4"/>
  <c r="G44" i="4"/>
  <c r="G43" i="4"/>
  <c r="G42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1" i="4"/>
  <c r="G20" i="4"/>
  <c r="G19" i="4"/>
  <c r="I49" i="5"/>
  <c r="I51" i="5"/>
  <c r="I46" i="5"/>
  <c r="I30" i="5"/>
  <c r="I28" i="5"/>
  <c r="I25" i="5"/>
  <c r="I23" i="5"/>
  <c r="I21" i="5"/>
  <c r="A38" i="5"/>
  <c r="I36" i="5"/>
  <c r="I35" i="5"/>
  <c r="I34" i="5"/>
  <c r="I499" i="1"/>
  <c r="I180" i="1"/>
  <c r="I181" i="1"/>
  <c r="I182" i="1"/>
  <c r="I183" i="1"/>
  <c r="I184" i="1"/>
  <c r="I163" i="1"/>
  <c r="I164" i="1"/>
  <c r="I150" i="1"/>
  <c r="I151" i="1"/>
  <c r="I152" i="1"/>
  <c r="I153" i="1"/>
  <c r="I154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05" i="1"/>
  <c r="I22" i="5"/>
  <c r="I24" i="5"/>
  <c r="I26" i="5"/>
  <c r="I27" i="5"/>
  <c r="I53" i="5"/>
  <c r="I40" i="5"/>
  <c r="I41" i="5"/>
  <c r="A101" i="4"/>
  <c r="A102" i="4"/>
  <c r="A103" i="4"/>
  <c r="A104" i="4"/>
  <c r="A105" i="4"/>
  <c r="A106" i="4"/>
  <c r="A107" i="4"/>
  <c r="A108" i="4"/>
  <c r="A109" i="4"/>
  <c r="A110" i="4"/>
  <c r="A112" i="4"/>
  <c r="A113" i="4"/>
  <c r="A114" i="4"/>
  <c r="A115" i="4"/>
  <c r="A117" i="4"/>
  <c r="A118" i="4"/>
  <c r="A120" i="4"/>
  <c r="A122" i="4"/>
  <c r="A123" i="4"/>
  <c r="A125" i="4"/>
  <c r="A126" i="4"/>
  <c r="A127" i="4"/>
  <c r="A128" i="4"/>
  <c r="A130" i="4"/>
  <c r="A12" i="8"/>
  <c r="I169" i="1"/>
  <c r="I168" i="1"/>
  <c r="I167" i="1"/>
  <c r="I166" i="1"/>
  <c r="I165" i="1"/>
  <c r="L266" i="12"/>
  <c r="L256" i="12"/>
  <c r="L248" i="12"/>
  <c r="L244" i="12"/>
  <c r="L243" i="12"/>
  <c r="L240" i="12"/>
  <c r="L239" i="12"/>
  <c r="L238" i="12"/>
  <c r="L229" i="12"/>
  <c r="L223" i="12"/>
  <c r="L222" i="12"/>
  <c r="L215" i="12"/>
  <c r="L135" i="12"/>
  <c r="L131" i="12"/>
  <c r="L108" i="12"/>
  <c r="L106" i="12"/>
  <c r="L103" i="12"/>
  <c r="L100" i="12"/>
  <c r="L60" i="12"/>
  <c r="L200" i="12"/>
  <c r="L199" i="12"/>
  <c r="I352" i="1"/>
  <c r="I351" i="1"/>
  <c r="I350" i="1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173" i="1"/>
  <c r="I174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M20" i="5"/>
  <c r="M29" i="5"/>
  <c r="M31" i="5"/>
  <c r="M32" i="5"/>
  <c r="M38" i="5"/>
  <c r="M39" i="5"/>
  <c r="M42" i="5"/>
  <c r="M45" i="5"/>
  <c r="M47" i="5"/>
  <c r="M48" i="5"/>
  <c r="M50" i="5"/>
  <c r="M54" i="5"/>
  <c r="M56" i="5"/>
  <c r="M57" i="5"/>
  <c r="M18" i="5"/>
  <c r="I589" i="1"/>
  <c r="I581" i="1"/>
  <c r="I586" i="1"/>
  <c r="I574" i="1"/>
  <c r="I572" i="1"/>
  <c r="I525" i="1"/>
  <c r="I522" i="1"/>
  <c r="I515" i="1"/>
  <c r="I519" i="1"/>
  <c r="I507" i="1"/>
  <c r="I57" i="5"/>
  <c r="I56" i="5"/>
  <c r="I178" i="1"/>
  <c r="I179" i="1"/>
  <c r="I367" i="1"/>
  <c r="I459" i="1"/>
  <c r="L48" i="12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66" i="14"/>
  <c r="A67" i="14"/>
  <c r="A68" i="14"/>
  <c r="I140" i="1"/>
  <c r="I141" i="1"/>
  <c r="I142" i="1"/>
  <c r="I143" i="1"/>
  <c r="I144" i="1"/>
  <c r="I145" i="1"/>
  <c r="I146" i="1"/>
  <c r="I147" i="1"/>
  <c r="I148" i="1"/>
  <c r="I149" i="1"/>
  <c r="I558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1" i="1"/>
  <c r="A502" i="1"/>
  <c r="A503" i="1"/>
  <c r="A504" i="1"/>
  <c r="A506" i="1"/>
  <c r="A507" i="1"/>
  <c r="A508" i="1"/>
  <c r="A509" i="1"/>
  <c r="A510" i="1"/>
  <c r="A511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9" i="1"/>
  <c r="A571" i="1"/>
  <c r="A572" i="1"/>
  <c r="A573" i="1"/>
  <c r="A574" i="1"/>
  <c r="A575" i="1"/>
  <c r="A576" i="1"/>
  <c r="A577" i="1"/>
  <c r="A578" i="1"/>
  <c r="A579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8" i="1"/>
  <c r="A629" i="1"/>
  <c r="A630" i="1"/>
  <c r="A631" i="1"/>
  <c r="A632" i="1"/>
  <c r="A633" i="1"/>
  <c r="A635" i="1"/>
  <c r="A636" i="1"/>
  <c r="A637" i="1"/>
  <c r="A638" i="1"/>
  <c r="I614" i="1"/>
  <c r="I609" i="1"/>
  <c r="I607" i="1"/>
  <c r="I604" i="1"/>
  <c r="I602" i="1"/>
  <c r="I593" i="1"/>
  <c r="I591" i="1"/>
  <c r="I588" i="1"/>
  <c r="I585" i="1"/>
  <c r="I583" i="1"/>
  <c r="I557" i="1"/>
  <c r="I555" i="1"/>
  <c r="I552" i="1"/>
  <c r="I535" i="1"/>
  <c r="I533" i="1"/>
  <c r="I531" i="1"/>
  <c r="I529" i="1"/>
  <c r="I527" i="1"/>
  <c r="I524" i="1"/>
  <c r="I521" i="1"/>
  <c r="I517" i="1"/>
  <c r="I514" i="1"/>
  <c r="I495" i="1"/>
  <c r="I494" i="1"/>
  <c r="I493" i="1"/>
  <c r="I492" i="1"/>
  <c r="I438" i="1"/>
  <c r="I437" i="1"/>
  <c r="I436" i="1"/>
  <c r="I435" i="1"/>
  <c r="I434" i="1"/>
  <c r="I624" i="1"/>
  <c r="L69" i="14"/>
  <c r="K68" i="14"/>
  <c r="K67" i="14"/>
  <c r="K66" i="14"/>
  <c r="K65" i="14"/>
  <c r="K63" i="14"/>
  <c r="K61" i="14"/>
  <c r="K60" i="14"/>
  <c r="K59" i="14"/>
  <c r="K58" i="14"/>
  <c r="K57" i="14"/>
  <c r="K56" i="14"/>
  <c r="K54" i="14"/>
  <c r="K53" i="14"/>
  <c r="K52" i="14"/>
  <c r="K51" i="14"/>
  <c r="K50" i="14"/>
  <c r="K49" i="14"/>
  <c r="K48" i="14"/>
  <c r="K46" i="14"/>
  <c r="K45" i="14"/>
  <c r="K44" i="14"/>
  <c r="K43" i="14"/>
  <c r="K42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I626" i="1"/>
  <c r="I449" i="1"/>
  <c r="I450" i="1"/>
  <c r="I451" i="1"/>
  <c r="I452" i="1"/>
  <c r="I453" i="1"/>
  <c r="I419" i="1"/>
  <c r="I420" i="1"/>
  <c r="I421" i="1"/>
  <c r="I422" i="1"/>
  <c r="I423" i="1"/>
  <c r="I551" i="1"/>
  <c r="I553" i="1"/>
  <c r="I554" i="1"/>
  <c r="I556" i="1"/>
  <c r="I559" i="1"/>
  <c r="I560" i="1"/>
  <c r="I561" i="1"/>
  <c r="I562" i="1"/>
  <c r="I563" i="1"/>
  <c r="I564" i="1"/>
  <c r="I565" i="1"/>
  <c r="K25" i="9"/>
  <c r="J24" i="9"/>
  <c r="J23" i="9"/>
  <c r="J22" i="9"/>
  <c r="J21" i="9"/>
  <c r="J20" i="9"/>
  <c r="J13" i="9"/>
  <c r="J12" i="9"/>
  <c r="G158" i="4"/>
  <c r="G156" i="4"/>
  <c r="G155" i="4"/>
  <c r="G154" i="4"/>
  <c r="G153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7" i="4"/>
  <c r="G136" i="4"/>
  <c r="G130" i="4"/>
  <c r="G128" i="4"/>
  <c r="G127" i="4"/>
  <c r="G126" i="4"/>
  <c r="G125" i="4"/>
  <c r="G123" i="4"/>
  <c r="G122" i="4"/>
  <c r="G120" i="4"/>
  <c r="G118" i="4"/>
  <c r="G117" i="4"/>
  <c r="G115" i="4"/>
  <c r="G114" i="4"/>
  <c r="G113" i="4"/>
  <c r="G112" i="4"/>
  <c r="G110" i="4"/>
  <c r="G109" i="4"/>
  <c r="G108" i="4"/>
  <c r="G107" i="4"/>
  <c r="G106" i="4"/>
  <c r="G105" i="4"/>
  <c r="G104" i="4"/>
  <c r="G103" i="4"/>
  <c r="G102" i="4"/>
  <c r="G101" i="4"/>
  <c r="M320" i="12"/>
  <c r="L133" i="12"/>
  <c r="L132" i="12"/>
  <c r="L130" i="12"/>
  <c r="L107" i="12"/>
  <c r="L102" i="12"/>
  <c r="L67" i="12"/>
  <c r="L49" i="12"/>
  <c r="L47" i="12"/>
  <c r="L46" i="12"/>
  <c r="L42" i="12"/>
  <c r="L38" i="12"/>
  <c r="L35" i="12"/>
  <c r="L31" i="12"/>
  <c r="L28" i="12"/>
  <c r="L25" i="12"/>
  <c r="A25" i="12"/>
  <c r="A28" i="12"/>
  <c r="A31" i="12"/>
  <c r="L23" i="12"/>
  <c r="L21" i="12"/>
  <c r="L20" i="12"/>
  <c r="L18" i="12"/>
  <c r="L16" i="12"/>
  <c r="L15" i="12"/>
  <c r="I540" i="1"/>
  <c r="I536" i="1"/>
  <c r="I537" i="1"/>
  <c r="I158" i="1"/>
  <c r="I159" i="1"/>
  <c r="I584" i="1"/>
  <c r="I587" i="1"/>
  <c r="I590" i="1"/>
  <c r="I592" i="1"/>
  <c r="I594" i="1"/>
  <c r="I595" i="1"/>
  <c r="I596" i="1"/>
  <c r="I597" i="1"/>
  <c r="I598" i="1"/>
  <c r="I599" i="1"/>
  <c r="I600" i="1"/>
  <c r="I601" i="1"/>
  <c r="I603" i="1"/>
  <c r="I605" i="1"/>
  <c r="I606" i="1"/>
  <c r="I608" i="1"/>
  <c r="I610" i="1"/>
  <c r="I611" i="1"/>
  <c r="I612" i="1"/>
  <c r="I613" i="1"/>
  <c r="I516" i="1"/>
  <c r="I518" i="1"/>
  <c r="I520" i="1"/>
  <c r="I523" i="1"/>
  <c r="I526" i="1"/>
  <c r="I528" i="1"/>
  <c r="I530" i="1"/>
  <c r="I532" i="1"/>
  <c r="I534" i="1"/>
  <c r="I132" i="1"/>
  <c r="I133" i="1"/>
  <c r="I134" i="1"/>
  <c r="I135" i="1"/>
  <c r="I136" i="1"/>
  <c r="I137" i="1"/>
  <c r="I138" i="1"/>
  <c r="I139" i="1"/>
  <c r="I117" i="1"/>
  <c r="I118" i="1"/>
  <c r="I119" i="1"/>
  <c r="I120" i="1"/>
  <c r="I121" i="1"/>
  <c r="I122" i="1"/>
  <c r="I123" i="1"/>
  <c r="I124" i="1"/>
  <c r="I102" i="1"/>
  <c r="I103" i="1"/>
  <c r="I104" i="1"/>
  <c r="I105" i="1"/>
  <c r="I106" i="1"/>
  <c r="I107" i="1"/>
  <c r="I108" i="1"/>
  <c r="I109" i="1"/>
  <c r="I87" i="1"/>
  <c r="I88" i="1"/>
  <c r="I89" i="1"/>
  <c r="I90" i="1"/>
  <c r="I91" i="1"/>
  <c r="I92" i="1"/>
  <c r="I93" i="1"/>
  <c r="I94" i="1"/>
  <c r="I72" i="1"/>
  <c r="I73" i="1"/>
  <c r="I74" i="1"/>
  <c r="I75" i="1"/>
  <c r="I76" i="1"/>
  <c r="I77" i="1"/>
  <c r="I78" i="1"/>
  <c r="I79" i="1"/>
  <c r="I57" i="1"/>
  <c r="I58" i="1"/>
  <c r="I59" i="1"/>
  <c r="I60" i="1"/>
  <c r="I61" i="1"/>
  <c r="I62" i="1"/>
  <c r="I63" i="1"/>
  <c r="I64" i="1"/>
  <c r="I42" i="1"/>
  <c r="I43" i="1"/>
  <c r="I44" i="1"/>
  <c r="I45" i="1"/>
  <c r="I46" i="1"/>
  <c r="I47" i="1"/>
  <c r="I48" i="1"/>
  <c r="I49" i="1"/>
  <c r="I27" i="1"/>
  <c r="I28" i="1"/>
  <c r="I29" i="1"/>
  <c r="I30" i="1"/>
  <c r="I31" i="1"/>
  <c r="I32" i="1"/>
  <c r="I33" i="1"/>
  <c r="I34" i="1"/>
  <c r="I545" i="1"/>
  <c r="I544" i="1"/>
  <c r="I543" i="1"/>
  <c r="I506" i="1"/>
  <c r="I29" i="8"/>
  <c r="I633" i="1"/>
  <c r="I632" i="1"/>
  <c r="I628" i="1"/>
  <c r="I369" i="1"/>
  <c r="I370" i="1"/>
  <c r="I371" i="1"/>
  <c r="I472" i="1"/>
  <c r="I473" i="1"/>
  <c r="I474" i="1"/>
  <c r="I475" i="1"/>
  <c r="I476" i="1"/>
  <c r="J639" i="1"/>
  <c r="I366" i="1"/>
  <c r="I365" i="1"/>
  <c r="I364" i="1"/>
  <c r="I363" i="1"/>
  <c r="I541" i="1"/>
  <c r="I511" i="1"/>
  <c r="I362" i="1"/>
  <c r="I361" i="1"/>
  <c r="I360" i="1"/>
  <c r="I359" i="1"/>
  <c r="I358" i="1"/>
  <c r="I357" i="1"/>
  <c r="I356" i="1"/>
  <c r="I355" i="1"/>
  <c r="I354" i="1"/>
  <c r="I177" i="1"/>
  <c r="I176" i="1"/>
  <c r="I175" i="1"/>
  <c r="I172" i="1"/>
  <c r="I171" i="1"/>
  <c r="I170" i="1"/>
  <c r="I162" i="1"/>
  <c r="I161" i="1"/>
  <c r="I160" i="1"/>
  <c r="I157" i="1"/>
  <c r="I156" i="1"/>
  <c r="I155" i="1"/>
  <c r="I131" i="1"/>
  <c r="I130" i="1"/>
  <c r="I129" i="1"/>
  <c r="I128" i="1"/>
  <c r="I127" i="1"/>
  <c r="I126" i="1"/>
  <c r="I125" i="1"/>
  <c r="I116" i="1"/>
  <c r="I115" i="1"/>
  <c r="I114" i="1"/>
  <c r="I113" i="1"/>
  <c r="I112" i="1"/>
  <c r="I111" i="1"/>
  <c r="I110" i="1"/>
  <c r="I101" i="1"/>
  <c r="I100" i="1"/>
  <c r="I99" i="1"/>
  <c r="I98" i="1"/>
  <c r="I97" i="1"/>
  <c r="I96" i="1"/>
  <c r="I95" i="1"/>
  <c r="I86" i="1"/>
  <c r="I85" i="1"/>
  <c r="I84" i="1"/>
  <c r="I83" i="1"/>
  <c r="I82" i="1"/>
  <c r="I81" i="1"/>
  <c r="I80" i="1"/>
  <c r="I71" i="1"/>
  <c r="I70" i="1"/>
  <c r="I69" i="1"/>
  <c r="I68" i="1"/>
  <c r="I67" i="1"/>
  <c r="I66" i="1"/>
  <c r="I65" i="1"/>
  <c r="I56" i="1"/>
  <c r="I55" i="1"/>
  <c r="I54" i="1"/>
  <c r="I53" i="1"/>
  <c r="I52" i="1"/>
  <c r="I51" i="1"/>
  <c r="I50" i="1"/>
  <c r="I41" i="1"/>
  <c r="I40" i="1"/>
  <c r="I39" i="1"/>
  <c r="I38" i="1"/>
  <c r="I37" i="1"/>
  <c r="I36" i="1"/>
  <c r="I35" i="1"/>
  <c r="I26" i="1"/>
  <c r="I25" i="1"/>
  <c r="I24" i="1"/>
  <c r="I23" i="1"/>
  <c r="I22" i="1"/>
  <c r="I21" i="1"/>
  <c r="I20" i="1"/>
  <c r="I542" i="1"/>
  <c r="I546" i="1"/>
  <c r="I539" i="1"/>
  <c r="I538" i="1"/>
  <c r="I31" i="5"/>
  <c r="I32" i="5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I619" i="1"/>
  <c r="I617" i="1"/>
  <c r="I616" i="1"/>
  <c r="I582" i="1"/>
  <c r="I54" i="5"/>
  <c r="I50" i="5"/>
  <c r="I48" i="5"/>
  <c r="I47" i="5"/>
  <c r="I45" i="5"/>
  <c r="I42" i="5"/>
  <c r="I39" i="5"/>
  <c r="I38" i="5"/>
  <c r="I29" i="5"/>
  <c r="I20" i="5"/>
  <c r="I18" i="5"/>
  <c r="I498" i="1"/>
  <c r="I392" i="1"/>
  <c r="I456" i="1"/>
  <c r="I487" i="1"/>
  <c r="I488" i="1"/>
  <c r="I489" i="1"/>
  <c r="I490" i="1"/>
  <c r="I491" i="1"/>
  <c r="I404" i="1"/>
  <c r="I405" i="1"/>
  <c r="I406" i="1"/>
  <c r="I407" i="1"/>
  <c r="I408" i="1"/>
  <c r="I385" i="1"/>
  <c r="I386" i="1"/>
  <c r="I387" i="1"/>
  <c r="I388" i="1"/>
  <c r="I389" i="1"/>
  <c r="I372" i="1"/>
  <c r="I503" i="1"/>
  <c r="I501" i="1"/>
  <c r="I486" i="1"/>
  <c r="I485" i="1"/>
  <c r="I484" i="1"/>
  <c r="I483" i="1"/>
  <c r="I482" i="1"/>
  <c r="I481" i="1"/>
  <c r="I480" i="1"/>
  <c r="I479" i="1"/>
  <c r="I478" i="1"/>
  <c r="I477" i="1"/>
  <c r="I471" i="1"/>
  <c r="I470" i="1"/>
  <c r="I469" i="1"/>
  <c r="I468" i="1"/>
  <c r="I467" i="1"/>
  <c r="I466" i="1"/>
  <c r="I465" i="1"/>
  <c r="I464" i="1"/>
  <c r="I463" i="1"/>
  <c r="I462" i="1"/>
  <c r="I461" i="1"/>
  <c r="I448" i="1"/>
  <c r="I447" i="1"/>
  <c r="I446" i="1"/>
  <c r="I445" i="1"/>
  <c r="I444" i="1"/>
  <c r="I443" i="1"/>
  <c r="I442" i="1"/>
  <c r="I441" i="1"/>
  <c r="I440" i="1"/>
  <c r="I439" i="1"/>
  <c r="I433" i="1"/>
  <c r="I432" i="1"/>
  <c r="I431" i="1"/>
  <c r="I430" i="1"/>
  <c r="I429" i="1"/>
  <c r="I428" i="1"/>
  <c r="I427" i="1"/>
  <c r="I426" i="1"/>
  <c r="I425" i="1"/>
  <c r="I424" i="1"/>
  <c r="I418" i="1"/>
  <c r="I417" i="1"/>
  <c r="I416" i="1"/>
  <c r="I415" i="1"/>
  <c r="I414" i="1"/>
  <c r="I413" i="1"/>
  <c r="I412" i="1"/>
  <c r="I411" i="1"/>
  <c r="I410" i="1"/>
  <c r="I409" i="1"/>
  <c r="I403" i="1"/>
  <c r="I402" i="1"/>
  <c r="I401" i="1"/>
  <c r="I400" i="1"/>
  <c r="I399" i="1"/>
  <c r="I398" i="1"/>
  <c r="I397" i="1"/>
  <c r="I396" i="1"/>
  <c r="I395" i="1"/>
  <c r="I394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548" i="1"/>
  <c r="I547" i="1"/>
  <c r="I625" i="1"/>
  <c r="I578" i="1"/>
  <c r="I549" i="1"/>
  <c r="I638" i="1"/>
  <c r="I637" i="1"/>
  <c r="I636" i="1"/>
  <c r="I635" i="1"/>
  <c r="I630" i="1"/>
  <c r="I629" i="1"/>
  <c r="I623" i="1"/>
  <c r="I622" i="1"/>
  <c r="I620" i="1"/>
  <c r="I618" i="1"/>
  <c r="I615" i="1"/>
  <c r="I579" i="1"/>
  <c r="I577" i="1"/>
  <c r="I576" i="1"/>
  <c r="I575" i="1"/>
  <c r="I573" i="1"/>
  <c r="I571" i="1"/>
  <c r="I567" i="1"/>
  <c r="I566" i="1"/>
  <c r="I513" i="1"/>
  <c r="I510" i="1"/>
  <c r="I509" i="1"/>
  <c r="I508" i="1"/>
  <c r="I504" i="1"/>
  <c r="I502" i="1"/>
  <c r="I497" i="1"/>
  <c r="I496" i="1"/>
  <c r="I458" i="1"/>
  <c r="I457" i="1"/>
  <c r="I455" i="1"/>
  <c r="I454" i="1"/>
  <c r="I393" i="1"/>
  <c r="I391" i="1"/>
  <c r="I390" i="1"/>
  <c r="I631" i="1"/>
  <c r="BC21" i="4"/>
  <c r="BC25" i="4"/>
  <c r="H159" i="4"/>
</calcChain>
</file>

<file path=xl/sharedStrings.xml><?xml version="1.0" encoding="utf-8"?>
<sst xmlns="http://schemas.openxmlformats.org/spreadsheetml/2006/main" count="4844" uniqueCount="3372">
  <si>
    <t>ЗМЗ-40524.10</t>
  </si>
  <si>
    <t>ЗМЗ-409 и его модификации</t>
  </si>
  <si>
    <t>ЗМЗ-40904.10, -40905.10</t>
  </si>
  <si>
    <t>двиг. КамАЗ (Евро-0,1,2)</t>
  </si>
  <si>
    <t>№</t>
  </si>
  <si>
    <t>Наименование  продукции</t>
  </si>
  <si>
    <t>Состав</t>
  </si>
  <si>
    <t>Применяемость</t>
  </si>
  <si>
    <t>Диаметр, мм</t>
  </si>
  <si>
    <t>детали ЦПГ для двигателей:  «ЗМЗ»</t>
  </si>
  <si>
    <t>п/кольца</t>
  </si>
  <si>
    <t xml:space="preserve">ЗМЗ-53, -511, -513, -672 </t>
  </si>
  <si>
    <t>ЗМЗ-5233.10, -5234.10</t>
  </si>
  <si>
    <t>ЗМЗ-406 и его модификации</t>
  </si>
  <si>
    <t>п/палец</t>
  </si>
  <si>
    <t>ЗМЗ-405 и его модификации</t>
  </si>
  <si>
    <t>детали ЦПГ для двигателей:  «УМЗ»</t>
  </si>
  <si>
    <t>УМЗ-417, -451М</t>
  </si>
  <si>
    <t>УМЗ-421 и его модификации</t>
  </si>
  <si>
    <t>детали ЦПГ для двигателей:  «ЗИЛ»</t>
  </si>
  <si>
    <t>детали ЦПГ для двигателей:  «ВМТЗ»</t>
  </si>
  <si>
    <t>Д-144, -120, -21А1</t>
  </si>
  <si>
    <t>Д-144, -120, -130, -21А1</t>
  </si>
  <si>
    <t>детали ЦПГ для двигателей:  Д65, «ММЗ»</t>
  </si>
  <si>
    <t>Д-65 и его модификации</t>
  </si>
  <si>
    <t>Д-245 и его модификации</t>
  </si>
  <si>
    <t>детали ЦПГ для двигателей:  «КамАЗ»</t>
  </si>
  <si>
    <t>КамАЗ-740.10, -740.20, -7409.10,                                                                                                                                                                                                  -7401-5, -7402, -7408, -750</t>
  </si>
  <si>
    <t>КамАЗ-7403.10</t>
  </si>
  <si>
    <t>КамАЗ -740.60 (Евро-3) и его модификации</t>
  </si>
  <si>
    <t>детали ЦПГ для двигателей:  «СМД»</t>
  </si>
  <si>
    <t>СМД-14НГ, -14НБ, -15Н, -17КН, -19, 
-20</t>
  </si>
  <si>
    <t xml:space="preserve">СМД-17Н,-18Н,-18НП, -21,-22,-22А </t>
  </si>
  <si>
    <t>СМД-14,-15,-17,-18,-19,-20,-21,-22</t>
  </si>
  <si>
    <t>детали ЦПГ для двигателей:  «ЯМЗ»</t>
  </si>
  <si>
    <t>ЯМЗ -236М2,-236Г,-236А,-236ЕК,
-236ДК,-236Д,-238М2,-238АМ2,
-238ВМ,-238ГМ2,-238ИМ2,-238КМ2,
-238АК</t>
  </si>
  <si>
    <t>ЯМЗ -236Н,-236НЕ,-236БЕ,-236Б,
-238Б,-238БВ,-238БЕ,-238БЛ,
-238БК,-238Д,-238ДЕ,-238ДК,
-238НД3(4,5),-238Л,-238Н</t>
  </si>
  <si>
    <t>ЯМЗ -240М2, -240БМ2</t>
  </si>
  <si>
    <t>ЯМЗ -240ПМ2, - 240НМ2</t>
  </si>
  <si>
    <t>ЯМЗ -236,-238,-240 (за искл.-236НЕ2, -236БЕ2, -238БЕ2,-238ДЕ2;)СМД-60,-66</t>
  </si>
  <si>
    <t>ЯМЗ-7511.10, -7601.10  с индивидуальной головкой</t>
  </si>
  <si>
    <t>ЯМЗ-7511.10, -7601.10  с индивидуальной головкой унифицированный блок</t>
  </si>
  <si>
    <t xml:space="preserve">ЯМЗ -236НЕ2,-236БЕ2,-238БЕ2,
-238ДЕ2, -7601,-7511,-7512,-7513 </t>
  </si>
  <si>
    <t>ЯМЗ-658 c индивидуальной головкой</t>
  </si>
  <si>
    <t>ЯМЗ-656, -658</t>
  </si>
  <si>
    <t>детали ЦПГ для двигателей:   «Алтайдизель»</t>
  </si>
  <si>
    <t>А-01М,А-41</t>
  </si>
  <si>
    <t>Д-442, Д-461 и их модификации</t>
  </si>
  <si>
    <t>детали ЦПГ для двигателей:  «ЧТЗ»</t>
  </si>
  <si>
    <t>гильза, поршень, уплотнительные кольца</t>
  </si>
  <si>
    <t>Д-160</t>
  </si>
  <si>
    <t>Д-160-01</t>
  </si>
  <si>
    <t>цилиндр,  поршень(траф.)</t>
  </si>
  <si>
    <t>гильза(фосф), поршень(траф.), уплотнительные кольца</t>
  </si>
  <si>
    <t>гильза(черн.), поршень(траф.), уплотнительные кольца</t>
  </si>
  <si>
    <t>гильза(фосф), поршень(траф.), упл. кольца</t>
  </si>
  <si>
    <t>гильза(фосф), поршень(траф.) с нир/вст, упл. кольца</t>
  </si>
  <si>
    <t>СМД-14Н</t>
  </si>
  <si>
    <t>УМЗ-4213, -4216 (Евро-3)</t>
  </si>
  <si>
    <t>РМ Д65 и его модификации; ММЗ Д-50</t>
  </si>
  <si>
    <t>СМД-14НГ, -14НБ, -15Н, -17КН, -19, -20</t>
  </si>
  <si>
    <t>ЯМЗ-236М2,- 236Г, -236А, 236ЕК, -236ДК, -236Д, -238М2, -238АМ2, -238ВМ, -238ГМ2, -238ИМ2</t>
  </si>
  <si>
    <t>Д-144, -120 и их модификации</t>
  </si>
  <si>
    <t>Код продукции</t>
  </si>
  <si>
    <t>10908-М</t>
  </si>
  <si>
    <t>8494-М</t>
  </si>
  <si>
    <t>116559-М</t>
  </si>
  <si>
    <t>116560-М</t>
  </si>
  <si>
    <t>2004-М</t>
  </si>
  <si>
    <t>3790-М</t>
  </si>
  <si>
    <t>2003-М</t>
  </si>
  <si>
    <t>1996-М</t>
  </si>
  <si>
    <t>2005-М</t>
  </si>
  <si>
    <t>3871-М</t>
  </si>
  <si>
    <t>10748-М</t>
  </si>
  <si>
    <t>10749-М</t>
  </si>
  <si>
    <t>30148-М</t>
  </si>
  <si>
    <t>30149-М</t>
  </si>
  <si>
    <t>61732-М</t>
  </si>
  <si>
    <t>61733-М</t>
  </si>
  <si>
    <t>30307-М</t>
  </si>
  <si>
    <t>30169-М</t>
  </si>
  <si>
    <t>9908-М</t>
  </si>
  <si>
    <t>5382-М</t>
  </si>
  <si>
    <t>2014-М</t>
  </si>
  <si>
    <t>6820-М</t>
  </si>
  <si>
    <t>40111-М</t>
  </si>
  <si>
    <t>2012-М</t>
  </si>
  <si>
    <t>2101-М</t>
  </si>
  <si>
    <t>2031-М</t>
  </si>
  <si>
    <t>4520-М</t>
  </si>
  <si>
    <t>33181-М</t>
  </si>
  <si>
    <t>2024-М</t>
  </si>
  <si>
    <t>8909-М</t>
  </si>
  <si>
    <t>1410-М</t>
  </si>
  <si>
    <t>61839-М</t>
  </si>
  <si>
    <t>61840-М</t>
  </si>
  <si>
    <t>124512-М</t>
  </si>
  <si>
    <t>124425-М</t>
  </si>
  <si>
    <t>124428-М</t>
  </si>
  <si>
    <t>125132-М</t>
  </si>
  <si>
    <t>124436-М</t>
  </si>
  <si>
    <t>41014-М</t>
  </si>
  <si>
    <t>124441-М</t>
  </si>
  <si>
    <t>58893-М</t>
  </si>
  <si>
    <t>125134-М</t>
  </si>
  <si>
    <t>124502-М</t>
  </si>
  <si>
    <t>125136-М</t>
  </si>
  <si>
    <t>125133-М</t>
  </si>
  <si>
    <t>60024-М</t>
  </si>
  <si>
    <t>2029-М</t>
  </si>
  <si>
    <t>125131-М</t>
  </si>
  <si>
    <t>Цена руб. с НДС</t>
  </si>
  <si>
    <t>117149-М</t>
  </si>
  <si>
    <t>ЯМЗ-236, -238 и их модификации</t>
  </si>
  <si>
    <t>2032-М</t>
  </si>
  <si>
    <t>136341-М</t>
  </si>
  <si>
    <t>136342-М</t>
  </si>
  <si>
    <t>ЗМЗ-40524 и его модификации</t>
  </si>
  <si>
    <t>Цена руб. без НДС</t>
  </si>
  <si>
    <t>ММЗ Д-240, -245, -260 и их мод.</t>
  </si>
  <si>
    <t>117696-М</t>
  </si>
  <si>
    <t>10935-М</t>
  </si>
  <si>
    <t>СМД-14НГ,-14НБ,-15Н,-17КН,-19,20,-17Н,-18Н,-18НП,-21,-22,-22А</t>
  </si>
  <si>
    <t>64414-М</t>
  </si>
  <si>
    <t>РМ Д65; ММЗ Д-240, -242, -243, -244 и их модификации</t>
  </si>
  <si>
    <t>гильза</t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</si>
  <si>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 xml:space="preserve">, п/палец, стоп/кольца, к-т п/колец 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</si>
  <si>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стоп/кольца, к-т п/колец</t>
    </r>
  </si>
  <si>
    <t>147102-М</t>
  </si>
  <si>
    <t>147101-М</t>
  </si>
  <si>
    <t>147103-М</t>
  </si>
  <si>
    <t>147781-М</t>
  </si>
  <si>
    <t>детали ЦПГ для двигателей:  «ВАЗ»</t>
  </si>
  <si>
    <t>ВАЗ-2101, - 2103</t>
  </si>
  <si>
    <t>ВАЗ-2105</t>
  </si>
  <si>
    <t>ВАЗ-21011, - 2106</t>
  </si>
  <si>
    <t>ВАЗ-2108, - 21081, -1111</t>
  </si>
  <si>
    <t>ВАЗ-21083, - 11113</t>
  </si>
  <si>
    <t>ВАЗ-21213, -2123, -21214-10</t>
  </si>
  <si>
    <t>ВАЗ-21126</t>
  </si>
  <si>
    <t>ВАЗ-11194</t>
  </si>
  <si>
    <t>10927-М</t>
  </si>
  <si>
    <t>ВАЗ-2101, - 2103, -2108, -21081, -1111</t>
  </si>
  <si>
    <t>10928-М</t>
  </si>
  <si>
    <t>10929-М</t>
  </si>
  <si>
    <t>10924-М</t>
  </si>
  <si>
    <t>ВАЗ-21011, -2105, -2106</t>
  </si>
  <si>
    <t>10925-М</t>
  </si>
  <si>
    <t>10926-М</t>
  </si>
  <si>
    <t>10930-М</t>
  </si>
  <si>
    <t>10931-М</t>
  </si>
  <si>
    <t>10932-М</t>
  </si>
  <si>
    <t>шт. в коробке</t>
  </si>
  <si>
    <t>Цена руб. без НДС за шт.</t>
  </si>
  <si>
    <t>Цена руб. с НДС за шт.</t>
  </si>
  <si>
    <t>Фильтры и фильтрующие элементы</t>
  </si>
  <si>
    <t>Фильтры и элементы фильтрующие очистки масла</t>
  </si>
  <si>
    <t>64460-М</t>
  </si>
  <si>
    <t>Грузовые автомобили ГАЗ с двигателями ЗМЗ-511.10, -5234, -53, -672, ЗИЛ-5081</t>
  </si>
  <si>
    <t>64461-М</t>
  </si>
  <si>
    <t>Волга, Газель, Москвич и другая техника с двигателями ЗМЗ-24, -402</t>
  </si>
  <si>
    <t>64462-М</t>
  </si>
  <si>
    <t>Волга, Газель, УАЗ и другая техника с двигателями ЗМЗ-406, УМЗ -420, -4213</t>
  </si>
  <si>
    <t>59980-М</t>
  </si>
  <si>
    <t>ЗИЛ «Бычок», МТЗ, ПАЗ, ГАЗ «Валдай» и другая техника с двигателями ММЗ  Д-240, -243, -244, -245, -260</t>
  </si>
  <si>
    <t>59979-М</t>
  </si>
  <si>
    <t>ЗИЛ «Бычок», МАЗ «Зубренок» и другая техника двигателями ММЗ Д-245, Д260</t>
  </si>
  <si>
    <t>54942-М</t>
  </si>
  <si>
    <t>КамАЗ, ЗиЛ, ГАЗ, УРАЛ и другая техника с двигателями КамАЗ-740, ЗиЛ-645, -375, ЯМЗ-236М2</t>
  </si>
  <si>
    <t>54940-М</t>
  </si>
  <si>
    <t>КамАЗ, НефАЗ, ПАЗ и другая техника с двигателями КамАЗ-7405 "Евро-1", "Евро-2"</t>
  </si>
  <si>
    <t>62251-М</t>
  </si>
  <si>
    <t>54944-М</t>
  </si>
  <si>
    <t>МАЗ, КрАЗ, БелАЗ, МоАЗ, тракторы К-700А, К-701, К-744
 и другая техника с двигателями ЯМЗ-238, -240</t>
  </si>
  <si>
    <t>54946-М</t>
  </si>
  <si>
    <t>54938-М</t>
  </si>
  <si>
    <t>МАЗ, КрАЗ, УРАЛ, БелАЗ, КамАЗ и другая техника с двигателями ЯМЗ-236, -238, -7511.10,  -840, -8421, КамАЗ-740</t>
  </si>
  <si>
    <t>130996-М</t>
  </si>
  <si>
    <t>"Супер МАЗ" с двигателями ЯМЗ-7511, -840; ТМЗ-8424</t>
  </si>
  <si>
    <t>130995-М</t>
  </si>
  <si>
    <t>МАЗ, КРАЗ и другая техника с двигателями ЯМЗ-236</t>
  </si>
  <si>
    <t>59977-М</t>
  </si>
  <si>
    <t>Элементы фильтрующие очистки воздуха</t>
  </si>
  <si>
    <t>64464-М</t>
  </si>
  <si>
    <t>Волга, Газель, ПАЗ и другая техника с двигателями ЗМЗ -53, -24, -402</t>
  </si>
  <si>
    <t>64466-М</t>
  </si>
  <si>
    <t>Волга, Газель, УМЗ и другая техника с двигателями ЗМЗ-406, УМЗ-420, -4213</t>
  </si>
  <si>
    <t>64467-М</t>
  </si>
  <si>
    <t>Волга, Газель, Соболь, УАЗ и другая техника с двигателями ЗМЗ-406, -409</t>
  </si>
  <si>
    <t>64468-М</t>
  </si>
  <si>
    <t>Газель, Валдай и другая техника с двигателями ЗМЗ-406, УМЗ-421</t>
  </si>
  <si>
    <t>130993-М</t>
  </si>
  <si>
    <t>УАЗ-31512, -31514, -3153, -2206, -3962, -39625, -3909</t>
  </si>
  <si>
    <t>131432-М</t>
  </si>
  <si>
    <t>ГАЗ с двигателем ЗМЗ-40522.10 (Евро-3) с 03.2007 года выпуска</t>
  </si>
  <si>
    <t>131434-М</t>
  </si>
  <si>
    <t>ГАЗ 3302(Бизнес) и его модификации с двигателем Cummins ISF2.8</t>
  </si>
  <si>
    <t>131435-М</t>
  </si>
  <si>
    <t>УАЗ Hanter, Patriot (УАЗ 3160 инжектор с двигателем ЗМЗ 409)</t>
  </si>
  <si>
    <t>131429-М</t>
  </si>
  <si>
    <t>Техника с двигателями ММЗ-260, МТЗ-100,1221, 1221В,1522,1522В, 1523; автобус  МАЗ-103, комбайн КСК-100, ПАЗ 3204,3203 ЕВРО-3 с двигателем Д-260, Cummins EQB140-20</t>
  </si>
  <si>
    <t>131431-М</t>
  </si>
  <si>
    <t>МАЗ-MAN с двигателями D-2538, D-25</t>
  </si>
  <si>
    <t>54928-М</t>
  </si>
  <si>
    <t>КамАЗ, УРАЛ, МАЗ, БелАЗ,КрАЗ, МоАЗ, ЛАЗ, ЛИАЗ, и другая техника с двигателями КамАЗ-740, ЯМЗ-236, -238, -8424</t>
  </si>
  <si>
    <t>54931-М</t>
  </si>
  <si>
    <t>КамАЗ и другая техника с двигателем КамАЗ-7405</t>
  </si>
  <si>
    <t>54932-М</t>
  </si>
  <si>
    <t>КамАЗ, трактор К-744, комбайн "Вектор" (без элемента безопасности) и другая техника с двигателями КамАЗ-740, -7405 "Евро-1", "Евро-2"</t>
  </si>
  <si>
    <t>143613-М</t>
  </si>
  <si>
    <t>КамАЗ с двигателями Cummins</t>
  </si>
  <si>
    <t>54929-М</t>
  </si>
  <si>
    <t>МАЗ, БелАЗ, КрАЗ, трактор К-700А, комбайн "НИВА" и другая техника с двигателями ЯМЗ-238, -240, -8401</t>
  </si>
  <si>
    <t>54930-М</t>
  </si>
  <si>
    <t>МАЗ, КрАЗ и другая техника с двигателями ЯМЗ-7511.10-06, -8401, -8421, -8423, -8481, -8482</t>
  </si>
  <si>
    <t>64469-М</t>
  </si>
  <si>
    <t>54933-М</t>
  </si>
  <si>
    <t>71237-М</t>
  </si>
  <si>
    <t>130992-М</t>
  </si>
  <si>
    <t>143615-М</t>
  </si>
  <si>
    <t>Комбайн КЗС-1218 «Полесье» (пр-во Гомсельмаш), бульдозер «KOMATSU» 275А</t>
  </si>
  <si>
    <t>143616-М</t>
  </si>
  <si>
    <t xml:space="preserve">КамАЗ 5308 с дв. Cummins ISBE 170-30 </t>
  </si>
  <si>
    <t>143617-М</t>
  </si>
  <si>
    <t>Тракторы Т11.01 с 2012 г. «Промтрактор» г.Чебоксары</t>
  </si>
  <si>
    <t>143618-М</t>
  </si>
  <si>
    <t>Камаз 4308 - Камазёнок с  с дв. Cummins, Комбайн «Dominator-204»</t>
  </si>
  <si>
    <t>59973-М</t>
  </si>
  <si>
    <t>ЗИЛ, МТЗ, ПАЗ, КАВЗ, ВгТЗ, Стройдормаш, Донецкий экскаватор, Брянский Арсенал,  Михневский  РМЗ и другая техника с двигателями ММЗ Д-240, -242, -243, -244, -245; СМД -14НГ, -18Н, -19, -20Т, -21; АМЗ А-41</t>
  </si>
  <si>
    <t>59974-М</t>
  </si>
  <si>
    <t>ХТЗ, РСМ,  КЗК и другая техника с двигателями СМД-23, -24, -31, -31А, -62, -62А, -64, -66, 66М, 72</t>
  </si>
  <si>
    <t>59976-М</t>
  </si>
  <si>
    <t>Икарус, ХТЗ, КЗК и другая техника с двигателями Raba-Man D2156 HM6L, АМЗ Д-442, -466, ЯМЗ-236, -238, КамАЗ-7402</t>
  </si>
  <si>
    <t>54936-М</t>
  </si>
  <si>
    <t>Тракторы "Кировец" К-701, К-701А, К-700А</t>
  </si>
  <si>
    <t>130994-М</t>
  </si>
  <si>
    <t>Трактор Т-330, Т-500, Т-25.01, Т-32.01 (дв. 8ДВТ-330), "Кировец" К-744 Р2</t>
  </si>
  <si>
    <t>Фильтры и элементы фильтрующие очистки топлива</t>
  </si>
  <si>
    <t>59978-М</t>
  </si>
  <si>
    <t>130997-М</t>
  </si>
  <si>
    <t>ЯМЗ-236М2, -238М2, -7601, -7511.10 "Евро-2", -534 "Евро-3"</t>
  </si>
  <si>
    <t>130998-М</t>
  </si>
  <si>
    <t>130999-М</t>
  </si>
  <si>
    <t>КАМАЗ Евро-2 (65116, 65117, 6520, 6522, 65201, 5460, 6460), DAF, Doosan</t>
  </si>
  <si>
    <t>142030-М</t>
  </si>
  <si>
    <t>Двигатели ЯМЗ серии 650</t>
  </si>
  <si>
    <t>142034-М</t>
  </si>
  <si>
    <t>Двигатели КамАЗ с традиционной системой топливоподачи</t>
  </si>
  <si>
    <t>142036-М</t>
  </si>
  <si>
    <t>143607-М</t>
  </si>
  <si>
    <t>ЯМЗ-650, -530</t>
  </si>
  <si>
    <t>143608-М</t>
  </si>
  <si>
    <t>КамАЗ с системой Common Rail</t>
  </si>
  <si>
    <t>143609-М</t>
  </si>
  <si>
    <t>ЯМЗ-5340</t>
  </si>
  <si>
    <t>143610-М</t>
  </si>
  <si>
    <t>ММЗ-260</t>
  </si>
  <si>
    <t>143612-М</t>
  </si>
  <si>
    <t>Газель "Бизнес" с двигателем Cummins ISF 2,8  Автомобили ГАЗель-Бизнес, -Соболь, -Валдай, -Next, -ГАЗ-33106, -331061, -331063, -МаЗ 4371 - Foton Aumark; - Автобусы: ПАЗ-320402-05, ПАЗ-320412, ПАЗ «Вектор» городское исполнение (ПАЗ-4234 -40), ПАЗ «Вектор» междугородное исполнение (ПАЗ-4234 -40), ПАЗ-320412-05 (ПАЗ-4234 -40%), ПАЗ-4234</t>
  </si>
  <si>
    <t>54922-М</t>
  </si>
  <si>
    <t>КамАЗ, УРАЛ, ЗиЛ, ГАЗ, ЛАЗ, ЛИАЗ и другая техника с двигателями КамАЗ-740, -7405 "Евро-1", "Евро-2", ЗиЛ-645</t>
  </si>
  <si>
    <t>54924-М</t>
  </si>
  <si>
    <t>МАЗ, КраЗ, БелАЗ, трактор "Кировец" и другая техника с двигателями ЯМЗ-236, -238, -240, -7511.10, -8401.10, -8421</t>
  </si>
  <si>
    <t>54927-М</t>
  </si>
  <si>
    <t>МАЗ, БелАЗ, УРАЛ, КрАЗ, ЗиЛ, трактор к-700, К-700А, К-702 и другая техника с двигателями ЯМЗ-236, -238, -240</t>
  </si>
  <si>
    <t>59969-М</t>
  </si>
  <si>
    <t xml:space="preserve"> МТЗ, ЮМЗ, ЗИЛ "Бычок" и другая техника с двигателями ММЗ Д-240, -242, -243, -244, 245</t>
  </si>
  <si>
    <t>59970-М</t>
  </si>
  <si>
    <t>54926-М</t>
  </si>
  <si>
    <t>МАЗ, БелАЗ, КрАЗ, трактор К-700, К-702, и другая техника с двигателями ЯМЗ-840, -8424, -8482</t>
  </si>
  <si>
    <t xml:space="preserve"> Комплекты прокладок РТИ</t>
  </si>
  <si>
    <t>комплекты РТИ для двигателей:  «ВАЗ»</t>
  </si>
  <si>
    <t>К-т прокладок для двиг. ВАЗ-2101 (Ø76) Полный</t>
  </si>
  <si>
    <t>133133-М</t>
  </si>
  <si>
    <t>ВАЗ-2101, -2103</t>
  </si>
  <si>
    <t>К-т прокладок для двиг. ВАЗ-21011 (Ø79) Полный</t>
  </si>
  <si>
    <t>133134-М</t>
  </si>
  <si>
    <t>ВАЗ-21011,-2106</t>
  </si>
  <si>
    <t>К-т прокладок для двиг. ВАЗ-2105 Полный</t>
  </si>
  <si>
    <t>133135-М</t>
  </si>
  <si>
    <t>К-т прокладок для двиг. ВАЗ-2108 Полный</t>
  </si>
  <si>
    <t>133136-М</t>
  </si>
  <si>
    <t>ВАЗ-2108</t>
  </si>
  <si>
    <t>К-т прокладок для двиг. ВАЗ-21083 Полный</t>
  </si>
  <si>
    <t>133137-М</t>
  </si>
  <si>
    <t>ВАЗ-21083</t>
  </si>
  <si>
    <t>К-т прокладок для двиг. ВАЗ-2110-2112 (16 кл.) Полный</t>
  </si>
  <si>
    <t>133138-М</t>
  </si>
  <si>
    <t>ВАЗ-2110-2112 (16 кл.)</t>
  </si>
  <si>
    <t>К-т прокладок для двиг. ВАЗ-2110-2112 (8 кл.) Полный</t>
  </si>
  <si>
    <t>133140-М</t>
  </si>
  <si>
    <t>ВАЗ-2110-2112 (8 кл.)</t>
  </si>
  <si>
    <t>К-т прокладок для двиг. ВАЗ-21213 Полный</t>
  </si>
  <si>
    <t>133141-М</t>
  </si>
  <si>
    <t>ВАЗ-21213</t>
  </si>
  <si>
    <t>комплекты РТИ для двигателей:  «ЗМЗ»</t>
  </si>
  <si>
    <t>К-т прокладок для двиг. ЗМЗ-53 Полный</t>
  </si>
  <si>
    <t>60785-М</t>
  </si>
  <si>
    <t>ЗМЗ-53 и его модификации</t>
  </si>
  <si>
    <t>К-т прокладок для двиг. ЗМЗ-402 Полный</t>
  </si>
  <si>
    <t>60783-М</t>
  </si>
  <si>
    <t>ЗМЗ-402 и его модификации</t>
  </si>
  <si>
    <t>К-т прокладок для двиг. ЗМЗ-406 Полный</t>
  </si>
  <si>
    <t>60784-М</t>
  </si>
  <si>
    <t>комплекты РТИ для двигателей:  «УАЗ»</t>
  </si>
  <si>
    <t>К-т прокладок для двиг. УМЗ-417 Полный</t>
  </si>
  <si>
    <t>60786-М</t>
  </si>
  <si>
    <t>УМЗ-417 и его модификации (90 л.с.)</t>
  </si>
  <si>
    <t>К-т прокладок для двиг. УМЗ-421 Полный</t>
  </si>
  <si>
    <t>60787-М</t>
  </si>
  <si>
    <t>УМЗ-421 и его модификации (100 л.с.)</t>
  </si>
  <si>
    <t>комплекты РТИ для двигателей:  «ЗИЛ»</t>
  </si>
  <si>
    <t>К-т прокладок для двиг. ЗиЛ-130 Полный</t>
  </si>
  <si>
    <t>60788-М</t>
  </si>
  <si>
    <t>ЗиЛ-130 и его модификации</t>
  </si>
  <si>
    <t>комплекты РТИ для двигателей:  «ВМТЗ»</t>
  </si>
  <si>
    <t>К-т прокладок для двиг. Д-21 Полный</t>
  </si>
  <si>
    <t>60789-М</t>
  </si>
  <si>
    <t>Д-21 и его модификации</t>
  </si>
  <si>
    <t>К-т прокладок для двиг. Д-144 Полный</t>
  </si>
  <si>
    <t>60791-М</t>
  </si>
  <si>
    <t>Д-144 и его модификации</t>
  </si>
  <si>
    <t>комплекты РТИ для двигателей:  Д65, «ММЗ»</t>
  </si>
  <si>
    <t>К-т прокладок для двиг. Д-65 Полный</t>
  </si>
  <si>
    <t>60793-М</t>
  </si>
  <si>
    <t>К-т прокладок для двиг. Д-240 Полный</t>
  </si>
  <si>
    <t>60795-М</t>
  </si>
  <si>
    <t>Д-240 и его модификации</t>
  </si>
  <si>
    <t>К-т прокладок для двиг. Д-260 Полный</t>
  </si>
  <si>
    <t>60797-М</t>
  </si>
  <si>
    <t>Д-260 и его модификации</t>
  </si>
  <si>
    <t>комплекты РТИ для двигателей:  «КамАЗ»</t>
  </si>
  <si>
    <t>К-т прокладок для двиг. КамАЗ Полный</t>
  </si>
  <si>
    <t>60799-М</t>
  </si>
  <si>
    <t>двигатели КамАЗ</t>
  </si>
  <si>
    <t>133119-М</t>
  </si>
  <si>
    <t>двигатели КамАЗ ЕВРО-2</t>
  </si>
  <si>
    <t>комплекты РТИ для двигателей:  «СМД»</t>
  </si>
  <si>
    <t>К-т прокладок для двиг. СМД-14/22 Полный</t>
  </si>
  <si>
    <t>60801-М</t>
  </si>
  <si>
    <t>СМД-14, -15, 17, -18, -19, -20, -21, -22 и их модификации</t>
  </si>
  <si>
    <t>К-т прокладок для двиг. СМД-60 Полный</t>
  </si>
  <si>
    <t>60803-М</t>
  </si>
  <si>
    <t>СМД-60 и его модификации</t>
  </si>
  <si>
    <t>комплекты РТИ для двигателей:  «ЯМЗ»</t>
  </si>
  <si>
    <t>К-т прокладок для двиг. ЯМЗ-236 Полный нов/обр</t>
  </si>
  <si>
    <t>60806-М</t>
  </si>
  <si>
    <t>ЯМЗ-236 нового образца и его модификации</t>
  </si>
  <si>
    <t xml:space="preserve">К-т прокладок для двиг. ЯМЗ-236 Полный </t>
  </si>
  <si>
    <t>60807-М</t>
  </si>
  <si>
    <t>ЯМЗ-236 и его модификации</t>
  </si>
  <si>
    <t>К-т прокладок для двиг. ЯМЗ-236НЕ2, -236БЕ2 с общ. ГБЦ Полный</t>
  </si>
  <si>
    <t>133123-М</t>
  </si>
  <si>
    <t>ЯМЗ-236НЕ2, ЯМЗ-7601.10 с общ.ГБЦ</t>
  </si>
  <si>
    <t>К-т прокладок для двиг. ЯМЗ-236НЕ2, ЯМЗ-7601.10 с разд.ГБЦ Полный</t>
  </si>
  <si>
    <t>133124-М</t>
  </si>
  <si>
    <t>ЯМЗ-236НЕ2, ЯМЗ-7601.10 с разд.ГБЦ</t>
  </si>
  <si>
    <t>К-т прокладок для двиг. ЯМЗ-238 Полный нов/обр</t>
  </si>
  <si>
    <t>60808-М</t>
  </si>
  <si>
    <t>ЯМЗ-238 нового образца и его модификации</t>
  </si>
  <si>
    <t>К-т прокладок для двиг. ЯМЗ-238 Полный</t>
  </si>
  <si>
    <t>60809-М</t>
  </si>
  <si>
    <t>ЯМЗ-238 и его модификации</t>
  </si>
  <si>
    <t>К-т прокладок для двиг. ЯМЗ-240 Полный с разд. ГБЦ</t>
  </si>
  <si>
    <t>60811-М</t>
  </si>
  <si>
    <t>ЯМЗ-240 с раздельной ГБЦ и его модификации</t>
  </si>
  <si>
    <t>К-т прокладок для двиг. ЯМЗ-240 Полный</t>
  </si>
  <si>
    <t>60813-М</t>
  </si>
  <si>
    <t>ЯМЗ-240 с общей ГБЦ и его модификации</t>
  </si>
  <si>
    <t>К-т прокладок для двиг. ЯМЗ-7511, ЯМЗ-6581 с общ.ГБЦ Полный</t>
  </si>
  <si>
    <t>133122-М</t>
  </si>
  <si>
    <t>ЯМЗ-7511, ЯМЗ-6581 с общ.ГБЦ</t>
  </si>
  <si>
    <t>К-т прокладок для двиг. ЯМЗ-7511, ЯМЗ-6581 с разд.ГБЦ Полный</t>
  </si>
  <si>
    <t>133121-М</t>
  </si>
  <si>
    <t>ЯМЗ-7511, ЯМЗ-6581 с разд.ГБЦ</t>
  </si>
  <si>
    <t>К-т прокладок для двиг. ЯМЗ-8401,8401.10 Полный</t>
  </si>
  <si>
    <t>133125-М</t>
  </si>
  <si>
    <t>ЯМЗ-8401,8401.10</t>
  </si>
  <si>
    <t>К-т прокладок для двиг. ЯМЗ-658 с общ.ГБЦ Полный</t>
  </si>
  <si>
    <t>133126-М</t>
  </si>
  <si>
    <t>ЯМЗ-658 с общ.ГБЦ</t>
  </si>
  <si>
    <t>К-т прокладок для двиг. ЯМЗ-658 с разд.ГБЦ Полный</t>
  </si>
  <si>
    <t>133127-М</t>
  </si>
  <si>
    <t>ЯМЗ-658 с разд.ГБЦ</t>
  </si>
  <si>
    <t>комплекты РТИ для двигателей: «АМЗ»</t>
  </si>
  <si>
    <t>К-т прокладок для двиг. А-01 Полный</t>
  </si>
  <si>
    <t>60815-М</t>
  </si>
  <si>
    <t>А-01 и его модификации</t>
  </si>
  <si>
    <t>К-т прокладок для двиг. Д-461ВИ Полный</t>
  </si>
  <si>
    <t>60818-М</t>
  </si>
  <si>
    <t>Д-461ВИ (А-01 с раздельной ГБЦ) и их модификации</t>
  </si>
  <si>
    <t>К-т прокладок для двиг. А-41 Полный</t>
  </si>
  <si>
    <t>60820-М</t>
  </si>
  <si>
    <t>A-41 и его модификации</t>
  </si>
  <si>
    <t>К-т прокладок для двиг. Д-442И Полный</t>
  </si>
  <si>
    <t>60822-М</t>
  </si>
  <si>
    <t>Д-442И (А-41 с раздельной ГБЦ) и их модификации</t>
  </si>
  <si>
    <t>комплекты РТИ для двигателей: «ЧТЗ»</t>
  </si>
  <si>
    <t>К-т прокладок для двиг. Д-160 Полный</t>
  </si>
  <si>
    <t>133120-М</t>
  </si>
  <si>
    <t>МС - в металлической обечайке</t>
  </si>
  <si>
    <t>Д - элемент фильтрующий с дном</t>
  </si>
  <si>
    <t>П - элемент фильтрующий прямоугольной формы</t>
  </si>
  <si>
    <t>ГО - элемент фильтрующий грубой очистки</t>
  </si>
  <si>
    <t>ЧП- элемент фильтрующий частичнопоточный</t>
  </si>
  <si>
    <t>Б - элемент фильтрующий большой</t>
  </si>
  <si>
    <t>БД - элемент фильтрующий большой с дном</t>
  </si>
  <si>
    <t>эл. безоп. - элемент фильтрующий очистки воздуха с элементом безопасности</t>
  </si>
  <si>
    <t>Т - элемент фильтрующий тканевый</t>
  </si>
  <si>
    <r>
      <t>**</t>
    </r>
    <r>
      <rPr>
        <sz val="8"/>
        <rFont val="Tahoma"/>
        <family val="2"/>
      </rPr>
      <t xml:space="preserve"> В состав комплекта ЭФВ - 305.16.Д входят - ЭФВ - 305.16 (без дна) - 1 шт. и ЭФВ - 305.16.Д (с дном) - 1 шт.; цена указана за комплект</t>
    </r>
  </si>
  <si>
    <t>73926-К</t>
  </si>
  <si>
    <t>цилиндр, поршень (5 кол.)</t>
  </si>
  <si>
    <t>ММЗ Д-240 и его модификации</t>
  </si>
  <si>
    <t>41016-К</t>
  </si>
  <si>
    <t>ММЗ Д-240, Д-65</t>
  </si>
  <si>
    <t>Д-245, Д-260 и их модификации</t>
  </si>
  <si>
    <t>Д-245, Д-260 и их модификации (Евро 2)</t>
  </si>
  <si>
    <t>гильза, поршень*, уплотнительные кольца</t>
  </si>
  <si>
    <t>73927-К</t>
  </si>
  <si>
    <t>гильза, поршень (5 кол.), упл. кольца</t>
  </si>
  <si>
    <t>73593-К</t>
  </si>
  <si>
    <t>72392-К</t>
  </si>
  <si>
    <t xml:space="preserve">СМД-31А, -31.01,-19Т.02 </t>
  </si>
  <si>
    <t>гильза, поршень, упл. кольца</t>
  </si>
  <si>
    <t>73592-К</t>
  </si>
  <si>
    <t>гильза, поршень с нир/вст, упл. кольца</t>
  </si>
  <si>
    <t>73924-К</t>
  </si>
  <si>
    <t>гильза, поршень (5 кол.), уплот. кольца</t>
  </si>
  <si>
    <t>ЗМЗ-402, -4021, -4025,-4027, -403, -322</t>
  </si>
  <si>
    <t>УМЗ-4218.10, -421.10, -4123.10, -4215.10, -4216.10</t>
  </si>
  <si>
    <t>ЗИЛ-375 и его модификации</t>
  </si>
  <si>
    <t>ММЗ Д-240, -242, -243, -244 и их модификации</t>
  </si>
  <si>
    <t>Д-65; ММЗ Д-240, -242, -243, -244 и их модификации</t>
  </si>
  <si>
    <t>Д-65; ММЗ Д-240, -242, -243, -244, -245, -260 и их модификации</t>
  </si>
  <si>
    <t>Д-260E2,-260S2 и его модификации</t>
  </si>
  <si>
    <t>ЗМЗ-53, -511, -513, -672, -523, -402, -4021, -4025, -4027, -403, -322 и их модификации; УМЗ-417, -451М</t>
  </si>
  <si>
    <t>Д-245, -245Л, -245.2, -245.4, -245.5, -245.7 (ГАЗ, ПАЗ), -245.9, -245.12С, -260.1, -260.1С, -260.2, -260.2С, -260.8,
 -260.9, -260.9С, -260.11, -260.14, -260.14С</t>
  </si>
  <si>
    <t>Д-245.2С2, -245.7Е2 (ГАЗ, ПАЗ), -245.9Е2, -245.11Е2, -245.16С2, -245.30Е2, -245С2, -245.5С2, -245.42С2, -245.43С2, -260.1С2, -260.2С2, -260.9С2, -260.11Е2, -260.14С2, -260.4С2, -260.5Е2, -260.7С2, -260.12Е2, -260.13Е2, -266.1, -266.2, -266.3, -266.4</t>
  </si>
  <si>
    <t>КамАЗ-740.10, -740.20, -7409.10, -7401-5, -7402, -7408, -750, -7403.10</t>
  </si>
  <si>
    <t>КамАЗ-740.11-240 (Euro-1), -740.02, -740.16,-740.22,-740.12</t>
  </si>
  <si>
    <t>КамАЗ -740.14-300, -740.11-240, -740.13-260, -740.30-260 (Е-II)</t>
  </si>
  <si>
    <t>КамАЗ -740.14-300, -740.11-240, -740.13-260, -740.30-260 (Е-II), -740.50-360, -740.51-320, -740.52-260, -740.53-260, -740.54-300</t>
  </si>
  <si>
    <t>СМД -60,-61,-62,-63,-64; СМД -66,-67,-72,-73</t>
  </si>
  <si>
    <t>АМЗ А-01М, А-41 и их модификации</t>
  </si>
  <si>
    <t>ЯМЗ -236М2,-236Г,-236А,-236ЕК, -236ДК,-236Д,-238М2,-238АМ2, -238ВМ,-238ГМ2,-238ИМ2,-238КМ2, -238АК</t>
  </si>
  <si>
    <t>ЯМЗ -236М2,-236Г,-236А,-236ЕК,-236ДК,-236Д,-238М2,-238АМ2,-238ВМ,-238ГМ2,-238ИМ2,-238КМ2,-238АК унифицированный блок</t>
  </si>
  <si>
    <t>ЯМЗ -236Н,-236НЕ,-236БЕ,-236Б,-238Б,-238БВ,-238БЕ,-238БЛ,-238БК,-238Д,-238ДЕ,-238ДК,-238НД3(4,5),-238Л,-238Н унифицированный блок</t>
  </si>
  <si>
    <t>ЯМЗ -236, -238, -240 (за искл.-236НЕ2,-236БЕ2, -238БЕ2, -238ДЕ2;)  А-01М, А-41</t>
  </si>
  <si>
    <t>ЯМЗ-236БЕ2, -236НЕ2, -238БЕ2, -238ДЕ2, -7511.10, -7512.10, -7513.10  с общей головкой</t>
  </si>
  <si>
    <t>ЯМЗ-236БЕ2, -236НЕ2, -238БЕ2, -238ДЕ2, -7511.10, -7512.10, -7513.10  с общей головкой унифицированный блок</t>
  </si>
  <si>
    <t>ЯМЗ-236Б, -236Н, -236БЕ, -2365Б2, -236БК, -236НД,-236НБ, -236НЕ, -236НЕ2, -238Б, -238БЛ, -238БВ, -238НДБ, -238БК, -238Д, -238ДИ, -238НД3, -238ДЕ, -238ДЕ2, -238ДК, -238НД4, -238НД6, -238НД8</t>
  </si>
  <si>
    <t xml:space="preserve">ЯМЗ -236НЕ2,-236БЕ2,-238БЕ2,-238ДЕ2, -7601,-7511,-7512,-7513 </t>
  </si>
  <si>
    <t>147675-М</t>
  </si>
  <si>
    <t>147676-М</t>
  </si>
  <si>
    <t>147677-М</t>
  </si>
  <si>
    <t>147678-М</t>
  </si>
  <si>
    <t>147679-М</t>
  </si>
  <si>
    <t>147680-М</t>
  </si>
  <si>
    <t>147681-М</t>
  </si>
  <si>
    <t>147682-М</t>
  </si>
  <si>
    <t>147683-М</t>
  </si>
  <si>
    <t>147684-М</t>
  </si>
  <si>
    <t>147685-М</t>
  </si>
  <si>
    <t>147686-М</t>
  </si>
  <si>
    <t>147687-М</t>
  </si>
  <si>
    <t>147688-М</t>
  </si>
  <si>
    <t>147689-М</t>
  </si>
  <si>
    <t>147690-М</t>
  </si>
  <si>
    <t>ЯМЗ-840,8401 и их модификации</t>
  </si>
  <si>
    <t>147691-М</t>
  </si>
  <si>
    <t>ЯМЗ-847 и их модификации</t>
  </si>
  <si>
    <t>148418-М</t>
  </si>
  <si>
    <t>гильза(фосф), поршень(траф.), упл. кольца, к-т п/колец, ст. кольца</t>
  </si>
  <si>
    <t>гильза(фосф), поршень(траф.) с нир/вст, упл. кольца, к-т п/колец, ст. кольца</t>
  </si>
  <si>
    <t>гильза(фосф), поршень (фосф+траф.), к-т п/колец, ст. кольца</t>
  </si>
  <si>
    <t>Обозначение продукции</t>
  </si>
  <si>
    <t>Моторокомплект (4 цил.)</t>
  </si>
  <si>
    <t>Комплект</t>
  </si>
  <si>
    <t>Д144-1000101</t>
  </si>
  <si>
    <t>Д144-1000101-К5</t>
  </si>
  <si>
    <t>Д65-1000104</t>
  </si>
  <si>
    <t>240-1000104</t>
  </si>
  <si>
    <t>240-1000104-С5</t>
  </si>
  <si>
    <t>245-1000104</t>
  </si>
  <si>
    <t>260-1000104</t>
  </si>
  <si>
    <t>260-1000104-А</t>
  </si>
  <si>
    <t>Комплект СМД</t>
  </si>
  <si>
    <t>14-01с15-К5</t>
  </si>
  <si>
    <t>20-01с15</t>
  </si>
  <si>
    <t>20-01с15-К5</t>
  </si>
  <si>
    <t>22-01с15</t>
  </si>
  <si>
    <t>31-01с15</t>
  </si>
  <si>
    <t>60-01с15</t>
  </si>
  <si>
    <t>236-1004008-Б</t>
  </si>
  <si>
    <t>236-1004008-Б5</t>
  </si>
  <si>
    <t>238НБ-1004008</t>
  </si>
  <si>
    <t>238Б-1004008</t>
  </si>
  <si>
    <t>01М-01с10-К5</t>
  </si>
  <si>
    <t>Д160-1000101</t>
  </si>
  <si>
    <t>Д160-01-1000101</t>
  </si>
  <si>
    <t>* - поршень с приработочным графитовым покрытием</t>
  </si>
  <si>
    <t>Моторокомплект п/колец</t>
  </si>
  <si>
    <t>402.1000100</t>
  </si>
  <si>
    <t xml:space="preserve">402.1000100-АР </t>
  </si>
  <si>
    <t>402.1000100-БР</t>
  </si>
  <si>
    <t>Палец поршневой (комплект 4 шт.)</t>
  </si>
  <si>
    <t>21-1004020-14</t>
  </si>
  <si>
    <t>405.1000100</t>
  </si>
  <si>
    <t>405.1000100-АР</t>
  </si>
  <si>
    <t>405.1000100-БР</t>
  </si>
  <si>
    <t>40524.1000100</t>
  </si>
  <si>
    <t>40524.1000100-АР</t>
  </si>
  <si>
    <t>421.1004024</t>
  </si>
  <si>
    <t>421.1004024-Р1</t>
  </si>
  <si>
    <t>421.1004024-Р5</t>
  </si>
  <si>
    <t>Моторокомплект п/колец (на 4 цил.)</t>
  </si>
  <si>
    <t>130.1000101</t>
  </si>
  <si>
    <t>375.1000101</t>
  </si>
  <si>
    <t>Комплект п/колец</t>
  </si>
  <si>
    <t>144-1004002</t>
  </si>
  <si>
    <t>144-1004002-А5</t>
  </si>
  <si>
    <t>240-1004060-А1</t>
  </si>
  <si>
    <t>240-1004060-А2</t>
  </si>
  <si>
    <t xml:space="preserve">Палец поршневой </t>
  </si>
  <si>
    <t>К50-1004042-А2</t>
  </si>
  <si>
    <t xml:space="preserve">Поршневой палец </t>
  </si>
  <si>
    <t>245-1004060-А</t>
  </si>
  <si>
    <t xml:space="preserve">Комплект </t>
  </si>
  <si>
    <t>260-1004060-Б</t>
  </si>
  <si>
    <t>К245-1004042-Б1 (з/ч)</t>
  </si>
  <si>
    <t>Гильза цилиндра</t>
  </si>
  <si>
    <t>240-1002021 (Т)</t>
  </si>
  <si>
    <t>К245-1002021-А1 (Т)</t>
  </si>
  <si>
    <t>Поршнекомплект Дальнобой</t>
  </si>
  <si>
    <t>740.1000106</t>
  </si>
  <si>
    <t>Палец поршневой</t>
  </si>
  <si>
    <t>740.1004020</t>
  </si>
  <si>
    <t>7405.1000106-42</t>
  </si>
  <si>
    <t>7406.1004020</t>
  </si>
  <si>
    <t>740.30-1000106</t>
  </si>
  <si>
    <t>14-03с6-А5</t>
  </si>
  <si>
    <t xml:space="preserve">Комплект СМД </t>
  </si>
  <si>
    <t>20-03с6-11</t>
  </si>
  <si>
    <t>20-03с6-А5</t>
  </si>
  <si>
    <t>01М-1004002-20</t>
  </si>
  <si>
    <t>01М-1004002-А5</t>
  </si>
  <si>
    <t>446-1004002</t>
  </si>
  <si>
    <t>16-03-50</t>
  </si>
  <si>
    <t>16-03-50-01</t>
  </si>
  <si>
    <t>236-1004002-А4</t>
  </si>
  <si>
    <t>236-1004002-АР</t>
  </si>
  <si>
    <t>236-1004002-А5</t>
  </si>
  <si>
    <t>236-1004020</t>
  </si>
  <si>
    <t>7511.1004002</t>
  </si>
  <si>
    <t>7511.1004020</t>
  </si>
  <si>
    <t>658.1004002</t>
  </si>
  <si>
    <t>8421.1004002</t>
  </si>
  <si>
    <t>236-1002021-А5</t>
  </si>
  <si>
    <t>7511.1002021-01</t>
  </si>
  <si>
    <t>650.1002021 (Б)</t>
  </si>
  <si>
    <t>8401.1004020</t>
  </si>
  <si>
    <t>847.1004005</t>
  </si>
  <si>
    <t>8401.1004005</t>
  </si>
  <si>
    <t>658.1004005-10</t>
  </si>
  <si>
    <t>658.1004005</t>
  </si>
  <si>
    <t>7511.1004005-01</t>
  </si>
  <si>
    <t>7511.1004005-10</t>
  </si>
  <si>
    <t>7511.1004005-40</t>
  </si>
  <si>
    <t>7511.1004005-50</t>
  </si>
  <si>
    <t>7511.1004005-60</t>
  </si>
  <si>
    <t>240П-1004005-В</t>
  </si>
  <si>
    <t>240-1004005</t>
  </si>
  <si>
    <t>240П-1004005-Б</t>
  </si>
  <si>
    <t>238Б-1004005-Б</t>
  </si>
  <si>
    <t>238Б-1004005</t>
  </si>
  <si>
    <t>238НБ-1004005</t>
  </si>
  <si>
    <t>236-1004005-Б</t>
  </si>
  <si>
    <t>236-1004005</t>
  </si>
  <si>
    <t>7403.1000128</t>
  </si>
  <si>
    <t xml:space="preserve">Поршневой палец СМД </t>
  </si>
  <si>
    <t>9-0306-1А</t>
  </si>
  <si>
    <t>53-1000105-04</t>
  </si>
  <si>
    <t>523.1000105</t>
  </si>
  <si>
    <t>24-1000105-20</t>
  </si>
  <si>
    <t>406.1004018 "А"</t>
  </si>
  <si>
    <t>406.1004018 "Б"</t>
  </si>
  <si>
    <t>406.1004018 "В"</t>
  </si>
  <si>
    <t>406.1004018 "Г"</t>
  </si>
  <si>
    <t>406.1004018 "Д"</t>
  </si>
  <si>
    <t>406.1004018-АР "А"</t>
  </si>
  <si>
    <t>406.1004018-АР "Б"</t>
  </si>
  <si>
    <t>406.1004018-АР "В"</t>
  </si>
  <si>
    <t xml:space="preserve">406.1004018-АР "Г" </t>
  </si>
  <si>
    <t>406.1004018-АР "Д"</t>
  </si>
  <si>
    <t>406.1004018-БР "А"</t>
  </si>
  <si>
    <t>406.1004018-БР "Б"</t>
  </si>
  <si>
    <r>
      <t>406.1004018-БР "В"</t>
    </r>
    <r>
      <rPr>
        <b/>
        <sz val="8"/>
        <rFont val="Tahoma"/>
        <family val="2"/>
      </rPr>
      <t/>
    </r>
  </si>
  <si>
    <t>406.1004018-БР "Г"</t>
  </si>
  <si>
    <t>406.1004018-БР "Д"</t>
  </si>
  <si>
    <t>405.1004018 "А"</t>
  </si>
  <si>
    <t>405.1004018 "Б"</t>
  </si>
  <si>
    <t>405.1004018 "В"</t>
  </si>
  <si>
    <t>405.1004018 "Г"</t>
  </si>
  <si>
    <t>405.1004018 "Д"</t>
  </si>
  <si>
    <t>405.1004018-АР "А"</t>
  </si>
  <si>
    <t>405.1004018-АР "Б"</t>
  </si>
  <si>
    <t>405.1004018-АР "В"</t>
  </si>
  <si>
    <t>405.1004018-АР "Г"</t>
  </si>
  <si>
    <t>405.1004018-АР "Д"</t>
  </si>
  <si>
    <t>405.1004018-БР "А"</t>
  </si>
  <si>
    <t>405.1004018-БР "Б"</t>
  </si>
  <si>
    <t>405.1004018-БР "В"</t>
  </si>
  <si>
    <t>405.1004018-БР "Г"</t>
  </si>
  <si>
    <t>405.1004018-БР "Д"</t>
  </si>
  <si>
    <t>40524.1004018-10 "А"</t>
  </si>
  <si>
    <t>40524.1004018-10 "Б"</t>
  </si>
  <si>
    <t>40524.1004018-10 "В"</t>
  </si>
  <si>
    <t>40524.1004018-10 "Г"</t>
  </si>
  <si>
    <t>40524.1004018-10 "Д"</t>
  </si>
  <si>
    <t>40524.1004018-10-АР "А"</t>
  </si>
  <si>
    <t>40524.1004018-10-АР "Б"</t>
  </si>
  <si>
    <t>40524.1004018-10-АР "В"</t>
  </si>
  <si>
    <t>40524.1004018-10-АР "Г"</t>
  </si>
  <si>
    <t>40524.1004018-10-АР "Д"</t>
  </si>
  <si>
    <t>409.1004018 "А"</t>
  </si>
  <si>
    <t>409.1004018 "Б"</t>
  </si>
  <si>
    <t>409.1004018 "В"</t>
  </si>
  <si>
    <t>409.1004018 "Г"</t>
  </si>
  <si>
    <t>409.1004018 "Д"</t>
  </si>
  <si>
    <t>409.1004018-АР "А"</t>
  </si>
  <si>
    <t>409.1004018-АР "Б"</t>
  </si>
  <si>
    <t>409.1004018-АР "В"</t>
  </si>
  <si>
    <t>409.1004018-АР "Г"</t>
  </si>
  <si>
    <t>409.1004018-АР "Д"</t>
  </si>
  <si>
    <t>40904.1004018-10 "А"</t>
  </si>
  <si>
    <t>40904.1004018-10 "Б"</t>
  </si>
  <si>
    <t>40904.1004018-10 "В"</t>
  </si>
  <si>
    <t>40904.1004018-10 "Г"</t>
  </si>
  <si>
    <t>40904.1004018-10 "Д"</t>
  </si>
  <si>
    <t>40904.1004018-10-АР "А"</t>
  </si>
  <si>
    <t>40904.1004018-10-АР "Б"</t>
  </si>
  <si>
    <t>40904.1004018-10-АР "B"</t>
  </si>
  <si>
    <t>40904.1004018-10-АР "Г"</t>
  </si>
  <si>
    <t>40904.1004018-10-АР "Д"</t>
  </si>
  <si>
    <t>ВК-21-1000105-А4</t>
  </si>
  <si>
    <t>421.1004018 "А"</t>
  </si>
  <si>
    <t>421.1004018 "Б"</t>
  </si>
  <si>
    <t>421.1004018 "В"</t>
  </si>
  <si>
    <t>421.1004018 "Г"</t>
  </si>
  <si>
    <t>421.1004018 "Д"</t>
  </si>
  <si>
    <t>421.1004018-Р "А"</t>
  </si>
  <si>
    <t>421.1004018-Р "Б"</t>
  </si>
  <si>
    <t>421.1004018-Р "В"</t>
  </si>
  <si>
    <t>421.1004018-Р "Г"</t>
  </si>
  <si>
    <t>421.1004018-Р "Д"</t>
  </si>
  <si>
    <t>421.1004018-23 "А"</t>
  </si>
  <si>
    <t>421.1004018-23 "Б"</t>
  </si>
  <si>
    <t>421.1004018-23 "В"</t>
  </si>
  <si>
    <t>421.1004018-23 "Г"</t>
  </si>
  <si>
    <t>421.1004018-23 "Д"</t>
  </si>
  <si>
    <t>421.1004018-23-Р "А"</t>
  </si>
  <si>
    <t>421.1004018-23-Р "Б"</t>
  </si>
  <si>
    <t>421.1004018-23-Р "В"</t>
  </si>
  <si>
    <t>421.1004018-23-Р "Г"</t>
  </si>
  <si>
    <t>421.1004018-23-Р "Д"</t>
  </si>
  <si>
    <t>421.1004018-23-Р5 "А"</t>
  </si>
  <si>
    <t>421.1004018-23-Р5 "Б"</t>
  </si>
  <si>
    <t>421.1004018-23-Р5 "В"</t>
  </si>
  <si>
    <t>421.1004018-23-Р5 "Г"</t>
  </si>
  <si>
    <t>421.1004018-23-Р5 "Д"</t>
  </si>
  <si>
    <r>
      <t>130-1000108</t>
    </r>
    <r>
      <rPr>
        <i/>
        <sz val="8"/>
        <rFont val="Tahoma"/>
        <family val="2"/>
      </rPr>
      <t/>
    </r>
  </si>
  <si>
    <t>375.1000108</t>
  </si>
  <si>
    <t>2108-1000100</t>
  </si>
  <si>
    <t>2108-1000100-АР</t>
  </si>
  <si>
    <t>2108-1000100-БР</t>
  </si>
  <si>
    <t>21011-1000100</t>
  </si>
  <si>
    <t>21011-1000100-АР</t>
  </si>
  <si>
    <t>21011-1000100-БР</t>
  </si>
  <si>
    <t>21083-1000100</t>
  </si>
  <si>
    <t>21083-1000100-АР</t>
  </si>
  <si>
    <t>21083-1000100-БР</t>
  </si>
  <si>
    <t>Розничные цены на продукцию ЗАО "Костромской завод автокомпонентов"</t>
  </si>
  <si>
    <t>№ OEM</t>
  </si>
  <si>
    <t>Диаметр</t>
  </si>
  <si>
    <t>Марка двигателя</t>
  </si>
  <si>
    <t>Цена, руб. без НДС</t>
  </si>
  <si>
    <t>Цена, руб. с НДС</t>
  </si>
  <si>
    <t>Поршнекомплект ПОН</t>
  </si>
  <si>
    <t>ISF2.8-1004018</t>
  </si>
  <si>
    <t>137548-М</t>
  </si>
  <si>
    <t>поршень</t>
  </si>
  <si>
    <t>Cummins ISF2,8</t>
  </si>
  <si>
    <t>к-т п/колец</t>
  </si>
  <si>
    <t>4976252/4976253/4976251</t>
  </si>
  <si>
    <t>ISF3.8-1004018</t>
  </si>
  <si>
    <t>137550-М</t>
  </si>
  <si>
    <t>Cummins ISF3,8</t>
  </si>
  <si>
    <t>3959079/3943447/3938520</t>
  </si>
  <si>
    <t>Комплект Дальнобой</t>
  </si>
  <si>
    <t>3918315/3904531/3932520</t>
  </si>
  <si>
    <t>ISBe-1000128</t>
  </si>
  <si>
    <t>137552-М</t>
  </si>
  <si>
    <t>3971297/3976339/4932801</t>
  </si>
  <si>
    <t>ISLe-1000128</t>
  </si>
  <si>
    <t>137553-М</t>
  </si>
  <si>
    <t>3964073/3928294/3921919</t>
  </si>
  <si>
    <t>L-1000128</t>
  </si>
  <si>
    <t>137554-М</t>
  </si>
  <si>
    <t>4987914-А</t>
  </si>
  <si>
    <t>DAF</t>
  </si>
  <si>
    <t xml:space="preserve">Гильза цилиндра </t>
  </si>
  <si>
    <t>44 06 21 03 0</t>
  </si>
  <si>
    <t>Мокрая гильза с огневым кольцом, без упл. колец</t>
  </si>
  <si>
    <t>DEUTZ</t>
  </si>
  <si>
    <t>44 08 21 11 0</t>
  </si>
  <si>
    <t>132455-М</t>
  </si>
  <si>
    <t>44 08 21 12 0</t>
  </si>
  <si>
    <t>132142-М</t>
  </si>
  <si>
    <t>44 08 21 13 0</t>
  </si>
  <si>
    <t>131284-М</t>
  </si>
  <si>
    <t>MAN</t>
  </si>
  <si>
    <t>Мокрая гильза без упл. колец</t>
  </si>
  <si>
    <t>44 01 21 03 0</t>
  </si>
  <si>
    <t>131675-М</t>
  </si>
  <si>
    <t>44 01 21 05 0</t>
  </si>
  <si>
    <t>44 01 21 09 0</t>
  </si>
  <si>
    <t>Сухая гильза</t>
  </si>
  <si>
    <t>MERCEDES-BENZ</t>
  </si>
  <si>
    <t>44 03 21 08 8</t>
  </si>
  <si>
    <t>Сухая гильза, под обработку</t>
  </si>
  <si>
    <t>RABA-MAN</t>
  </si>
  <si>
    <t>44 01 21 01 0</t>
  </si>
  <si>
    <t xml:space="preserve">Сухая гильза </t>
  </si>
  <si>
    <t>44 01 21 06 0</t>
  </si>
  <si>
    <t>131541-М</t>
  </si>
  <si>
    <t>44 01 21 07 0</t>
  </si>
  <si>
    <t>131543-М</t>
  </si>
  <si>
    <t>44 01 21 15 0</t>
  </si>
  <si>
    <t>131542-М</t>
  </si>
  <si>
    <t>44 05 21 16 0</t>
  </si>
  <si>
    <t>44 05 21 17 0</t>
  </si>
  <si>
    <t>132140-М</t>
  </si>
  <si>
    <t>44 05 21 18 0</t>
  </si>
  <si>
    <t>132141-М</t>
  </si>
  <si>
    <t>SCANIA</t>
  </si>
  <si>
    <t>44 04 21 19 0</t>
  </si>
  <si>
    <t>44 04 21 20 0</t>
  </si>
  <si>
    <t>44 13 21 01 0</t>
  </si>
  <si>
    <t>114.01.9.0</t>
  </si>
  <si>
    <t>U650; U651</t>
  </si>
  <si>
    <t>44 13 21 02 0</t>
  </si>
  <si>
    <t>144041-М</t>
  </si>
  <si>
    <t>114.01.9.1</t>
  </si>
  <si>
    <t>44 13 21 03 0</t>
  </si>
  <si>
    <t>144040-М</t>
  </si>
  <si>
    <t>114.01.9.2</t>
  </si>
  <si>
    <t>44 13 21 04 0</t>
  </si>
  <si>
    <t>144039-М</t>
  </si>
  <si>
    <t>114.01.9.3</t>
  </si>
  <si>
    <t>44 13 21 05 0</t>
  </si>
  <si>
    <t>144043-М</t>
  </si>
  <si>
    <t>114.01.9.4</t>
  </si>
  <si>
    <t>VOLVO</t>
  </si>
  <si>
    <t>44 02 21 14 0</t>
  </si>
  <si>
    <t>Zetor</t>
  </si>
  <si>
    <t>Z5201-1004002</t>
  </si>
  <si>
    <t>132246-М</t>
  </si>
  <si>
    <t>Параметры, мм (D1хD2хH)</t>
  </si>
  <si>
    <t>Эскиз</t>
  </si>
  <si>
    <t>058.090.165.0</t>
  </si>
  <si>
    <t>58x90x165</t>
  </si>
  <si>
    <t>066.075.155.0</t>
  </si>
  <si>
    <t>66x75x155</t>
  </si>
  <si>
    <t>072.085.165.0</t>
  </si>
  <si>
    <t>72x85x165</t>
  </si>
  <si>
    <t>073.096.165.0</t>
  </si>
  <si>
    <t>73x96x165</t>
  </si>
  <si>
    <t>078.105.220.0</t>
  </si>
  <si>
    <t>78x105x220</t>
  </si>
  <si>
    <t>079.088.155.0</t>
  </si>
  <si>
    <t>79x88x155</t>
  </si>
  <si>
    <t>080.101.150.0</t>
  </si>
  <si>
    <t>80x101x150</t>
  </si>
  <si>
    <t>080.101.180.0</t>
  </si>
  <si>
    <t>80x101x180</t>
  </si>
  <si>
    <t>080.130.240.0</t>
  </si>
  <si>
    <t>80x130x240</t>
  </si>
  <si>
    <t>083.091.155.0</t>
  </si>
  <si>
    <t>83x91x155</t>
  </si>
  <si>
    <t>087.097.170.0</t>
  </si>
  <si>
    <t>87x97x170</t>
  </si>
  <si>
    <t>087.110.190.0</t>
  </si>
  <si>
    <t>87x110x190</t>
  </si>
  <si>
    <t>088.113.225.0</t>
  </si>
  <si>
    <t>88x113x225</t>
  </si>
  <si>
    <t>090.098.175.0</t>
  </si>
  <si>
    <t>90x98x175</t>
  </si>
  <si>
    <t>090.122.240.0</t>
  </si>
  <si>
    <t>90x122x240</t>
  </si>
  <si>
    <t>092.125.240.0</t>
  </si>
  <si>
    <t>92x125x240</t>
  </si>
  <si>
    <t>097.107.172.0</t>
  </si>
  <si>
    <t>97x107x172</t>
  </si>
  <si>
    <t>104.113.200.0</t>
  </si>
  <si>
    <t>104х113х200</t>
  </si>
  <si>
    <t>*на всю продукцию действуют дополнительные скидки, запрашивайте информацию у вашего менеджера</t>
  </si>
  <si>
    <t>260-1000104-Т</t>
  </si>
  <si>
    <t>260-1000104-М</t>
  </si>
  <si>
    <t>Д65-1000105-С</t>
  </si>
  <si>
    <t>149133-М</t>
  </si>
  <si>
    <t>гильза(черн.), поршень(траф.), стоп. и упл. кольца, к-т п/колец</t>
  </si>
  <si>
    <t>240-1000105-С</t>
  </si>
  <si>
    <t>149135-М</t>
  </si>
  <si>
    <t>240-1000105-С5</t>
  </si>
  <si>
    <t>148846-М</t>
  </si>
  <si>
    <t>245-1000105-С</t>
  </si>
  <si>
    <t>149136-М</t>
  </si>
  <si>
    <t>260-1000105-С</t>
  </si>
  <si>
    <t>149141-М</t>
  </si>
  <si>
    <t>260-1000105-А</t>
  </si>
  <si>
    <t>149142-М</t>
  </si>
  <si>
    <t>260-1000105-Т</t>
  </si>
  <si>
    <t>149171-М</t>
  </si>
  <si>
    <t>260-1000105-М</t>
  </si>
  <si>
    <t>149172-М</t>
  </si>
  <si>
    <t>245-1000105-Б</t>
  </si>
  <si>
    <t>149173-М</t>
  </si>
  <si>
    <t>245-1000105-Г</t>
  </si>
  <si>
    <t>149174-М</t>
  </si>
  <si>
    <t>Д-245 Евро-2,3, -260 и их модификации</t>
  </si>
  <si>
    <t>ЯМЗ-658 c общей головкой</t>
  </si>
  <si>
    <t>КамАЗ-740.11-240 (Euro-1), -740.02,-740.16,-740.22,-740.12,-740.14-300, -740.11-240, -740.13-260, -740.30-260 (Е-II),-740.50-360, -740.51-320, -740.52-260, -740.53-260, -740.54-300, -740.60 (Евро-3) и их модификации</t>
  </si>
  <si>
    <t>44 17 14 01 0</t>
  </si>
  <si>
    <t>44 18 14 01 0</t>
  </si>
  <si>
    <t>44 01 21 17 0</t>
  </si>
  <si>
    <t>под заказ*</t>
  </si>
  <si>
    <t>44 01 21 18 0</t>
  </si>
  <si>
    <t>44 01 21 12 0</t>
  </si>
  <si>
    <t>44 01 21 11 0</t>
  </si>
  <si>
    <t>44 01 21 20 0</t>
  </si>
  <si>
    <t>D2876</t>
  </si>
  <si>
    <t>44 01 21 21 0</t>
  </si>
  <si>
    <t>44 01 21 22 0</t>
  </si>
  <si>
    <t>44 01 21 23 0</t>
  </si>
  <si>
    <t>44 01 21 13 0</t>
  </si>
  <si>
    <t>44 01 21 10 0</t>
  </si>
  <si>
    <t>44 03 21 09 0</t>
  </si>
  <si>
    <t>Мокрая гильза без упл. колец без упл. колец</t>
  </si>
  <si>
    <t>44 03 21 10 0</t>
  </si>
  <si>
    <t>44 03 21 07 0</t>
  </si>
  <si>
    <t>44 03 21 11 0</t>
  </si>
  <si>
    <t>44 03 21 12 0</t>
  </si>
  <si>
    <t>44 05 21 01 0</t>
  </si>
  <si>
    <t>44 05 21 02 0</t>
  </si>
  <si>
    <t>44 05 21 03 0</t>
  </si>
  <si>
    <t>44 05 21 04 0</t>
  </si>
  <si>
    <t>44 04 21 01 0</t>
  </si>
  <si>
    <t>44 04 21 07 0</t>
  </si>
  <si>
    <t>44 04 21 08 0</t>
  </si>
  <si>
    <t>44 04 21 03 0</t>
  </si>
  <si>
    <t>44 04 21 06 0</t>
  </si>
  <si>
    <t>44 04 21 09 0</t>
  </si>
  <si>
    <t>44 04 21 10 0</t>
  </si>
  <si>
    <t>44 02 21 02 0</t>
  </si>
  <si>
    <t>44 02 21 03 0</t>
  </si>
  <si>
    <t>44 02 21 13 0</t>
  </si>
  <si>
    <t>44 02 21 04 0</t>
  </si>
  <si>
    <t>44 02 21 15 0</t>
  </si>
  <si>
    <t>44 02 21 05 0</t>
  </si>
  <si>
    <t>44 02 21 06 0</t>
  </si>
  <si>
    <t>44 02 21 07 0</t>
  </si>
  <si>
    <t>44 02 21 08 0</t>
  </si>
  <si>
    <t>44 02 21 09 0</t>
  </si>
  <si>
    <t>44 02 21 10 0</t>
  </si>
  <si>
    <t>44 02 21 11 0</t>
  </si>
  <si>
    <t>44 02 21 12 0</t>
  </si>
  <si>
    <t>44 02 21 16 0</t>
  </si>
  <si>
    <t>44 02 21 17 0</t>
  </si>
  <si>
    <t>44 02 21 18 0</t>
  </si>
  <si>
    <t>44 06 21 01 0</t>
  </si>
  <si>
    <t>44 06 21 04 0</t>
  </si>
  <si>
    <t>44 08 21 01 0</t>
  </si>
  <si>
    <t>44 08 21 03 0</t>
  </si>
  <si>
    <t>44 08 21 04 0</t>
  </si>
  <si>
    <t>44 08 21 05 0</t>
  </si>
  <si>
    <t>44 08 21 02 0</t>
  </si>
  <si>
    <t>44 09 21 05 0</t>
  </si>
  <si>
    <t>44 09 21 06 0</t>
  </si>
  <si>
    <t>44 09 21 01 0</t>
  </si>
  <si>
    <t>44 09 21 02 0</t>
  </si>
  <si>
    <t>44 09 21 07 0</t>
  </si>
  <si>
    <t>44 09 21 08 0</t>
  </si>
  <si>
    <t>44 10 21 01 0</t>
  </si>
  <si>
    <t>44 10 21 02 0</t>
  </si>
  <si>
    <t>44 10 21 03 0</t>
  </si>
  <si>
    <t>44 14 21 01 0</t>
  </si>
  <si>
    <t>44 11 21 02 0</t>
  </si>
  <si>
    <t>44 11 21 01 0</t>
  </si>
  <si>
    <t>Для тепловозных двигателей</t>
  </si>
  <si>
    <t>Д27.03.01.14К</t>
  </si>
  <si>
    <t xml:space="preserve">Мокрая гильза без упл. колец </t>
  </si>
  <si>
    <t xml:space="preserve"> - </t>
  </si>
  <si>
    <t>Тепловозы ЧМЭ-2, ЧМЭ-3 с двигателем К6S310</t>
  </si>
  <si>
    <t>Д51.03.01.01К</t>
  </si>
  <si>
    <t xml:space="preserve">Тепловозы ВМЭ1, "Венгрия" с двигателем 12VFE 17/24
</t>
  </si>
  <si>
    <t>Для судовых двигателей</t>
  </si>
  <si>
    <t>Втулка рабоч.цилиндра</t>
  </si>
  <si>
    <t>Дизельный двигатель 6ЧСП 18/22</t>
  </si>
  <si>
    <t>Дизельный двигатель  6ЧНСП 18/22</t>
  </si>
  <si>
    <t>Втулка цилиндра</t>
  </si>
  <si>
    <t>3206.57-06000.01:01(1)D</t>
  </si>
  <si>
    <t>Дизельный двигатель  6NVD 26A-3</t>
  </si>
  <si>
    <t>Втулка</t>
  </si>
  <si>
    <t>621-08-102</t>
  </si>
  <si>
    <t>Дизельный двигатель  NVD 26-2</t>
  </si>
  <si>
    <t>03.514.011.01.9.0 (63-130002-2)</t>
  </si>
  <si>
    <t>Дизельный двигатель  Ч 25/34; ЧН25/34</t>
  </si>
  <si>
    <t>под заказ* - продукция изготавливается под заказ, срок изготовления от 30 дней</t>
  </si>
  <si>
    <t>КамАЗ -740.50, -51, -60 и их модификации</t>
  </si>
  <si>
    <t>149874-М</t>
  </si>
  <si>
    <t>Д144-1000105</t>
  </si>
  <si>
    <t>421.1004018-Р5 "А"</t>
  </si>
  <si>
    <t>421.1004018-Р5 "Б"</t>
  </si>
  <si>
    <t>421.1004018-Р5 "В"</t>
  </si>
  <si>
    <t>421.1004018-Р5 "Г"</t>
  </si>
  <si>
    <t>421.1004018-Р5 "Д"</t>
  </si>
  <si>
    <t>Д37М-1004042</t>
  </si>
  <si>
    <t>10936-М</t>
  </si>
  <si>
    <t>Новое обозначение</t>
  </si>
  <si>
    <t>Старое обозначение</t>
  </si>
  <si>
    <t xml:space="preserve">Диаметр, мм </t>
  </si>
  <si>
    <t>Комплектация</t>
  </si>
  <si>
    <t>Наименование продукции</t>
  </si>
  <si>
    <t>ПОРШНЕВЫЕ КОЛЬЦА К ТРАКТОРНЫМ ДВИГАТЕЛЯМ</t>
  </si>
  <si>
    <t>На один двигатель</t>
  </si>
  <si>
    <t>105.0</t>
  </si>
  <si>
    <t>Д144-1004060Б1-01 (на 4 цил.)</t>
  </si>
  <si>
    <t>150096-S</t>
  </si>
  <si>
    <t>Д144-1004060Б1-01</t>
  </si>
  <si>
    <t>Д144-1004060Б1-01/2 (на 4 цил.)</t>
  </si>
  <si>
    <t>150097-S</t>
  </si>
  <si>
    <t>Д144-1004060Б1-01/2</t>
  </si>
  <si>
    <t>Д144-1004060Б1Р1</t>
  </si>
  <si>
    <t>105.7</t>
  </si>
  <si>
    <t>СТ-240-1004060-А (на 4 цил.)</t>
  </si>
  <si>
    <t>150100-S</t>
  </si>
  <si>
    <t>СТ-240-1004060-А</t>
  </si>
  <si>
    <t>110.0</t>
  </si>
  <si>
    <t>Двигатель Д-240,-243,-245,-246,-248, Д-65 и модификации. тр-р МТЗ-80, -82, -100, -102, ЛТЗ-60АВ, ЮМЗ-6</t>
  </si>
  <si>
    <t>СТ-240-1004060-А-Р1 (на 4 цил.)</t>
  </si>
  <si>
    <t>150103-S</t>
  </si>
  <si>
    <t>СТ-240-1004060-А-Р1</t>
  </si>
  <si>
    <t>110.7</t>
  </si>
  <si>
    <t>СТ-245-1004060 (на 4 цил.)</t>
  </si>
  <si>
    <t>150104-S</t>
  </si>
  <si>
    <t>СТ-245-1004060</t>
  </si>
  <si>
    <t>СТ-260-245.110-Б</t>
  </si>
  <si>
    <t>150106-S</t>
  </si>
  <si>
    <t>На один поршень</t>
  </si>
  <si>
    <t>Двигатель Д-245.8, Д-260</t>
  </si>
  <si>
    <t>СТ-50-1004060А5 (на 4 цил.)</t>
  </si>
  <si>
    <t>150108-S</t>
  </si>
  <si>
    <t>СТ-50-1004060А5</t>
  </si>
  <si>
    <t>Двигатель Д-50/-50Л.Тракторы МТЗ-50/-52</t>
  </si>
  <si>
    <t>СТ-14-03с6к-50-КЧ (на 4 цил.)</t>
  </si>
  <si>
    <t>150110-S</t>
  </si>
  <si>
    <t>СТ-14-03с6к-50-КЧ</t>
  </si>
  <si>
    <t>120.0</t>
  </si>
  <si>
    <t>СМД-14АН,-14НБ,-14НГ; Тр-р  ДТ-75ВХ, Т-74, ТДТ-55А</t>
  </si>
  <si>
    <t>СТ-20-03с6-КЧ (на 4 цил.)</t>
  </si>
  <si>
    <t>150111-S</t>
  </si>
  <si>
    <t>СТ-20-03с6-КЧ</t>
  </si>
  <si>
    <t>Двигатель СМД-17КН,-19,-20.                                           Комб.«Нива»-СК-5,-5А</t>
  </si>
  <si>
    <t>СТ-20-03с6-КЧ/2 (на 4 цил.)</t>
  </si>
  <si>
    <t>150112-S</t>
  </si>
  <si>
    <t>СТ-20-03с6-КЧ/2</t>
  </si>
  <si>
    <t>СТ-22-03с6А-КЧ (на 4 цил.)</t>
  </si>
  <si>
    <t>150114-S</t>
  </si>
  <si>
    <t>СТ-22-03с6А-КЧ</t>
  </si>
  <si>
    <t>ДвигательСМД-21,-22,-22А; Комбайны -Нива СК-5А, Сибиряк, Енисей</t>
  </si>
  <si>
    <t>СТ-22-03с6А-01-КЧ (на 4 цил.)</t>
  </si>
  <si>
    <t>150117-S</t>
  </si>
  <si>
    <t>СТ-22-03с6А-01-КЧ</t>
  </si>
  <si>
    <t>ДвигательСМД-18,-18-01,-18Н,-18Н-01.                                              Тр-р ТДТ-55Н, ДТ-75НБ,ТБ-1</t>
  </si>
  <si>
    <t>150119-S</t>
  </si>
  <si>
    <t>СТ-23-03с6-01-КЧ</t>
  </si>
  <si>
    <t>Двигатель СМД-31А, -31-01,-23,-24.                                   Комб. Дон-1200, Енисей-1200</t>
  </si>
  <si>
    <t xml:space="preserve">01М-03с5-01 </t>
  </si>
  <si>
    <t>150121-S</t>
  </si>
  <si>
    <t>01М-03с5-01</t>
  </si>
  <si>
    <t>130.0</t>
  </si>
  <si>
    <t>Двигатель А-01М, А-41и мод.Трактор ДТ-75,  Т-4А.  Тр-р трелевочный ТТ-4-02, Автогрейдер Д3-122,-180,-143, буровые устан. и пр.</t>
  </si>
  <si>
    <t xml:space="preserve">01М-03с5-01/2 </t>
  </si>
  <si>
    <t>150122-S</t>
  </si>
  <si>
    <t>01М-03с5-01/2</t>
  </si>
  <si>
    <t xml:space="preserve">01М-03с5-30 </t>
  </si>
  <si>
    <t>150126-S</t>
  </si>
  <si>
    <t>01М-03с5-30</t>
  </si>
  <si>
    <t xml:space="preserve">11ТА-03с5-01 </t>
  </si>
  <si>
    <t>150127-S</t>
  </si>
  <si>
    <t>11ТА-03с5-01</t>
  </si>
  <si>
    <t>Двигатель Д-440, -440-21, -442-50 Тр-р ДТ-75 и модификации, Бульдозер ДЗ-42, Комб. Енисей-1200-1, Нива</t>
  </si>
  <si>
    <t xml:space="preserve">440-03с5 </t>
  </si>
  <si>
    <t>150128-S</t>
  </si>
  <si>
    <t>440-03с5</t>
  </si>
  <si>
    <t xml:space="preserve">СТ-446-03с5 </t>
  </si>
  <si>
    <t>150129-S</t>
  </si>
  <si>
    <t>СТ-446-03с5</t>
  </si>
  <si>
    <t>СТ-51-03-115СП (на 4 цил.)</t>
  </si>
  <si>
    <t>150133-S</t>
  </si>
  <si>
    <t>СТ-51-03-115СП</t>
  </si>
  <si>
    <t>145.0</t>
  </si>
  <si>
    <t>Двигатель Д-160; Трактор Т-130</t>
  </si>
  <si>
    <t>СТ-51-03-122СП (на 4 цил.)</t>
  </si>
  <si>
    <t>150134-S</t>
  </si>
  <si>
    <t>СТ-51-03-122СП</t>
  </si>
  <si>
    <t>150.0</t>
  </si>
  <si>
    <t>Двигатель Д-160-01; Трактор Т-170</t>
  </si>
  <si>
    <t>ПОРШНЕВЫЕ КОЛЬЦА К ДРУГИМ АГРЕГАТАМ ТРАКТОРОВ</t>
  </si>
  <si>
    <t>Кольцо поршневое</t>
  </si>
  <si>
    <t>72.0</t>
  </si>
  <si>
    <t>Пусковой двигатель ПД-10У, ПД-10, ПД-10У-1</t>
  </si>
  <si>
    <t>72.75</t>
  </si>
  <si>
    <t>73.5</t>
  </si>
  <si>
    <t xml:space="preserve">СТ-Д24.127А-I </t>
  </si>
  <si>
    <t>150205-S</t>
  </si>
  <si>
    <t>СТ-Д24.127А-I</t>
  </si>
  <si>
    <t xml:space="preserve">СТ-Д24.127А-IР1 </t>
  </si>
  <si>
    <t>150206-S</t>
  </si>
  <si>
    <t>СТ-Д24.127А-IР1</t>
  </si>
  <si>
    <t xml:space="preserve">СТ-Д24.127А-IР2 </t>
  </si>
  <si>
    <t>150207-S</t>
  </si>
  <si>
    <t>СТ-Д24.127А-IР2</t>
  </si>
  <si>
    <t xml:space="preserve">СТ-03712 СП </t>
  </si>
  <si>
    <t>150187-S</t>
  </si>
  <si>
    <t>СТ-03712 СП</t>
  </si>
  <si>
    <t>92.0</t>
  </si>
  <si>
    <t>Пусковой двигатель П23-П46, П-700, тр-р Т-130, Т-170</t>
  </si>
  <si>
    <t xml:space="preserve">СТ-03712 Р1 </t>
  </si>
  <si>
    <t>150188-S</t>
  </si>
  <si>
    <t>СТ-03712 Р1</t>
  </si>
  <si>
    <t>92.75</t>
  </si>
  <si>
    <t>ПОРШНЕВЫЕ  КОЛЬЦА  К  ДВИГАТЕЛЯМ  ГРУЗОВЫХ АВТОМОБИЛЕЙ</t>
  </si>
  <si>
    <t>92.5</t>
  </si>
  <si>
    <t>93.0</t>
  </si>
  <si>
    <t>108.0</t>
  </si>
  <si>
    <t>Двигатель ЗИЛ-375; а/м ЗИЛ-375, Урал-375Н,-3750</t>
  </si>
  <si>
    <t>СТ-130-1000101 (на 8 цил.)</t>
  </si>
  <si>
    <t>150146-S</t>
  </si>
  <si>
    <t>100.0</t>
  </si>
  <si>
    <t>Двигатель ЗИЛ-130. Автомобили ЗИЛ-130-76, ЗИЛ-130, ЗИЛ-133Г</t>
  </si>
  <si>
    <t>100.5</t>
  </si>
  <si>
    <t>101.0</t>
  </si>
  <si>
    <t xml:space="preserve">СТ-740.1000.106 </t>
  </si>
  <si>
    <t>150151-S</t>
  </si>
  <si>
    <t>СТ-740.1000.106</t>
  </si>
  <si>
    <t>Двигатель КамАЗ-740; а/м КамАЗ-5320, -532022, -4310,-43105, УралАЗ-4320, ЗИЛ-133ГКС</t>
  </si>
  <si>
    <t xml:space="preserve">СТ-740.13-1000106 </t>
  </si>
  <si>
    <t>150152-S</t>
  </si>
  <si>
    <t>СТ-740.13-1000106</t>
  </si>
  <si>
    <t>Двигатель КамАЗ-740.11-240; 740.13-260; 740.14-300; 740.30-260;740.31-240; 740.50-360; 740.51-360 а/м КамАЗ, УралАЗ, ЗИЛ и др.</t>
  </si>
  <si>
    <t xml:space="preserve">СТ-236-1004002-А4 </t>
  </si>
  <si>
    <t>150155-S</t>
  </si>
  <si>
    <t>СТ-236-1004002-А4</t>
  </si>
  <si>
    <t xml:space="preserve">СТ-236-1004002-А4/2 </t>
  </si>
  <si>
    <t>150157-S</t>
  </si>
  <si>
    <t>СТ-236-1004002-А4/2</t>
  </si>
  <si>
    <t xml:space="preserve">СТ-7511.1004002 </t>
  </si>
  <si>
    <t>150160-S</t>
  </si>
  <si>
    <t>СТ-7511.1004002</t>
  </si>
  <si>
    <t xml:space="preserve">Двигатель ЯМЗ-7511, а/м МАЗ-533608, -630308, -631708 , 543208; МАЗ-544008, -642208, -640308;  МЗКТ-8021, 80211,74181, КрАЗ 7140Н61С6, -6140ТЕ, комбайны ООО КЗ «Ростсельмаш» («Дон-1401», «Дон-170»), дизельные электростанции ПСМ АД200 и др.            </t>
  </si>
  <si>
    <t>ПОРШНЕВЫЕ КОЛЬЦА К ДВИГАТЕЛЯМ  ЛЕГКОВЫХ АВТОМОБИЛЕЙ</t>
  </si>
  <si>
    <t>СТ-421-1000100-Р1  (на 4 цил.)</t>
  </si>
  <si>
    <t>150181-S</t>
  </si>
  <si>
    <t>СТ-421-1000100-Р1</t>
  </si>
  <si>
    <t>СТ-421-1000100-Р2  (на 4 цил.)</t>
  </si>
  <si>
    <t>150182-S</t>
  </si>
  <si>
    <t>СТ-421-1000100-Р2</t>
  </si>
  <si>
    <t>150184-S</t>
  </si>
  <si>
    <t>СТ-421-1000101</t>
  </si>
  <si>
    <t>ПОРШНЕВЫЕ КОЛЬЦА К ДРУГИМ АГРЕГАТАМ АВТОМОБИЛЕЙ</t>
  </si>
  <si>
    <t xml:space="preserve">СТ-130-3509167-02 </t>
  </si>
  <si>
    <t>150185-S</t>
  </si>
  <si>
    <t>СТ-130-3509167-02</t>
  </si>
  <si>
    <t>60.0</t>
  </si>
  <si>
    <t>Компрессор двигателя ЗИЛ-130</t>
  </si>
  <si>
    <t>ПОРШНЕВЫЕ КОЛЬЦА К ДВИГАТЕЛЯМ МОТОПИЛ, КУЛЬТИВАТОРОВ, КОМПРЕССОРОВ И ЛОДОЧНЫМ ДВИГАТЕЛЯМ</t>
  </si>
  <si>
    <t xml:space="preserve">ЭК 7A.03.012-01-A </t>
  </si>
  <si>
    <t>150198-S</t>
  </si>
  <si>
    <t>ЭК 7A.03.012-01-A</t>
  </si>
  <si>
    <t>112.0</t>
  </si>
  <si>
    <t>Компрессор ЭК-4; троллейбусы</t>
  </si>
  <si>
    <t xml:space="preserve">ЭК 7A.03.013-01-A </t>
  </si>
  <si>
    <t>150199-S</t>
  </si>
  <si>
    <t>ЭК 7A.03.013-01-A</t>
  </si>
  <si>
    <t xml:space="preserve">ЭК 4.09.001 </t>
  </si>
  <si>
    <t>150200-S</t>
  </si>
  <si>
    <t>ЭК 4.09.001</t>
  </si>
  <si>
    <t xml:space="preserve">ЭК 4.09.002 </t>
  </si>
  <si>
    <t>150201-S</t>
  </si>
  <si>
    <t>ЭК 4.09.002</t>
  </si>
  <si>
    <t>11194-1000100</t>
  </si>
  <si>
    <t>138404-М</t>
  </si>
  <si>
    <t>11194-1000100-АР</t>
  </si>
  <si>
    <t>138405-М</t>
  </si>
  <si>
    <t>21126-1000100</t>
  </si>
  <si>
    <t>136826-М</t>
  </si>
  <si>
    <t>21126-1000100-АР</t>
  </si>
  <si>
    <t>136827-М</t>
  </si>
  <si>
    <r>
      <t>п/палец (</t>
    </r>
    <r>
      <rPr>
        <sz val="8"/>
        <rFont val="Calibri"/>
        <family val="2"/>
      </rPr>
      <t xml:space="preserve">Ø </t>
    </r>
    <r>
      <rPr>
        <sz val="8"/>
        <rFont val="Tahoma"/>
        <family val="2"/>
      </rPr>
      <t>38,0 мм)</t>
    </r>
  </si>
  <si>
    <t>п/палец (Ø 42,0 мм)</t>
  </si>
  <si>
    <t>IHC-CASE</t>
  </si>
  <si>
    <t>Итого количество по листу:</t>
  </si>
  <si>
    <t>Количество к заказу</t>
  </si>
  <si>
    <t>гильза(фосф), поршень(траф.), упор. и упл. кольца, к-т п/колец</t>
  </si>
  <si>
    <t>20-03с5</t>
  </si>
  <si>
    <t>151274-М</t>
  </si>
  <si>
    <t>22-03с5</t>
  </si>
  <si>
    <t>151275-М</t>
  </si>
  <si>
    <t>RENAULT</t>
  </si>
  <si>
    <t>Поршень</t>
  </si>
  <si>
    <t>152051-М</t>
  </si>
  <si>
    <t>поршень(траф.), п/палец (на один цилиндр)</t>
  </si>
  <si>
    <t>Для двигателей К4М и их модификаций</t>
  </si>
  <si>
    <t>NISSAN</t>
  </si>
  <si>
    <t>152052-М</t>
  </si>
  <si>
    <t>поршень(анодир.+ траф.), п/палец (на один цилиндр)</t>
  </si>
  <si>
    <t>12010BC200; 12010BC200</t>
  </si>
  <si>
    <t>Для двигателей HR16DE-H4M и их модификации</t>
  </si>
  <si>
    <t>FORD</t>
  </si>
  <si>
    <t>Поршнекомплект</t>
  </si>
  <si>
    <t>44 19 18 01 0</t>
  </si>
  <si>
    <t>152053-М</t>
  </si>
  <si>
    <t>поршень(анодир.+ траф.), п/палец., к-т п/колец (на один цилиндр)</t>
  </si>
  <si>
    <t>8A6G-6110-KB</t>
  </si>
  <si>
    <t>Для двигателей Ford1.6L Duratec-16V(Sigma)HWDA; HWDB; SHDA; HDB; Ti-VCT(Sigma)HXDA; HXDB; SHDA; SHDB; SIDA</t>
  </si>
  <si>
    <t xml:space="preserve">VOLKSWAGEN </t>
  </si>
  <si>
    <t>44 20 18 01 0</t>
  </si>
  <si>
    <t>152054-М</t>
  </si>
  <si>
    <t>поршень(анодир.+ траф.), п/палец., стоп/кольца, к-т п/колец (на один цилиндр)</t>
  </si>
  <si>
    <t>036107065ET</t>
  </si>
  <si>
    <t>Cummins В5.9 (180л.с.); Cummins EQB180-20</t>
  </si>
  <si>
    <t>Cummins 4ISBe 185(185л.с.); Cummins 6ISBe 210(210л.с.); Cummins 6ISBe 245(245л.с.); Cummins 6ISBe 285(285л.с.); Cummins 6ISBe 300(300л.с.); Cummins 6ISBe 270(270л.с.); Cummins 6ISBe 245B; Cummins 4ISBe 185B</t>
  </si>
  <si>
    <t>Cummins 6ISLe 310(310л.с.)</t>
  </si>
  <si>
    <t>Cummins L325(325л.с.); Cummins L360(360л.с.)</t>
  </si>
  <si>
    <t>MX265; MX300; MX340; MX375</t>
  </si>
  <si>
    <t>DH825; DHB825; DHR825; DHS825; DHT825; DHTD825; DHU825; DU825; H825; PE183C; PE212C; PE235C; PF183M; PF212M; PF235M; S825</t>
  </si>
  <si>
    <t>DAFDD575; DAFDS575; DAFDSD575; LEYLAND0.350</t>
  </si>
  <si>
    <t>A6M816R;  U;  WA12M816C;  CR;  R;  U;  WBA6M816R;  U;  WBA8M816C;  R;  U;  W;  CRBA12M816C;  CR;  R;  U;  WBA16M816R;  U;  W</t>
  </si>
  <si>
    <t>BF4M1013Euro1;  BF6M1013Euro1;  BF6M1013CEuro1;  BF6M1013CPEuro1;  BF4M1013CPEuro1;  BF4M1013EEuro2;  BF6M1013EEuro2;  TCD2013L042VEuro3;  TCD2013L062VEuro3</t>
  </si>
  <si>
    <t>BF6M716; BF8M716; BF12M716; BF16M716; F4M716; F6M716; F8M716; F12M716</t>
  </si>
  <si>
    <t>DEUTZ:BF4M;  BF6M; VOLVOTAD620</t>
  </si>
  <si>
    <t>DEUTZ:TCD; RENAULTTRUCKS(RVI):DXi5;  DXi7; VOLVO:D7E240;  D7E280;  D7E290;  D7E320</t>
  </si>
  <si>
    <t>DEUTZBF6M2012CEuro2; BF6M2013CEuro3; TCD2012L62VEuro3</t>
  </si>
  <si>
    <t>DEUTZ
BF4M2013CEuro3; BF6M2012CEuro2; BF6M2013CEuro3; BF6M2013Euro3; TAD620VEEuro2</t>
  </si>
  <si>
    <t>D2865; D2866; D2876</t>
  </si>
  <si>
    <t>D2555; D2565; D2566</t>
  </si>
  <si>
    <t>D2855; D2840; D2842; D2848</t>
  </si>
  <si>
    <t>D0824; D0826</t>
  </si>
  <si>
    <t>D2066</t>
  </si>
  <si>
    <t>D0846</t>
  </si>
  <si>
    <t>D0824; D0826; D0834; D0836</t>
  </si>
  <si>
    <t xml:space="preserve">D2865; D2866; D2876; </t>
  </si>
  <si>
    <t>D2676</t>
  </si>
  <si>
    <t>D2866;  D2876</t>
  </si>
  <si>
    <t>D2865;  D2866;  D2876</t>
  </si>
  <si>
    <t>OM611; OM613; OM646</t>
  </si>
  <si>
    <t>OM401; OM402; OM403; OM404</t>
  </si>
  <si>
    <t>OM421; OM422; OM423; OM424; OM440; OM441; OM442; OM443; OM444; OM445; OM446; OM462; OM481; OM482; OM492; OM493</t>
  </si>
  <si>
    <t>OM427; OM429; OM447; OM466; OM475; OM476; OM485; OM489</t>
  </si>
  <si>
    <t>OM501; OM502; OM521; OM522; OM541; OM542; OM941; OM942</t>
  </si>
  <si>
    <t xml:space="preserve">OM421; OM442; OM443; OM444; OM441; OM422; OM423; OM424; </t>
  </si>
  <si>
    <t>OM440; OM441; OM442; OM443; OM462; OM463</t>
  </si>
  <si>
    <t>OM906;  OM904Euro2;  OM906Euro2;  OM907Euro2;  OM909Euro2;  OM924Euro2;  OM926Euro2;  OM960Euro2;  OM902Euro3;  OM904Euro3;  OM904LAEuro3;  OM906Euro3;  OM960Euro3;  OM900Euro4;  OM924Euro5</t>
  </si>
  <si>
    <t>OM457Euro2/3;  OM458Euro2;  OM460Euro3</t>
  </si>
  <si>
    <t>OM457</t>
  </si>
  <si>
    <t>D2156</t>
  </si>
  <si>
    <t>D2356</t>
  </si>
  <si>
    <t>D10UT; D10TC</t>
  </si>
  <si>
    <t>D10TC; D10UT</t>
  </si>
  <si>
    <t>MIDR06.20.30; MIDR06.20.45; MIDS06.20.30; MIDS06.20.45; MIPR06.20.45; MIPS06.20.30; MIPS06.20.45; MIS06.20.30</t>
  </si>
  <si>
    <t>MID06.20.30; MID620.30; MIP06.20.30</t>
  </si>
  <si>
    <t>MIDR04.02.26; MIDR06.02.26</t>
  </si>
  <si>
    <t>MIDR06.20.30; MIDR06.20.45; MIDS06.20.30; MIPS06.20.30; MIS06.20.30</t>
  </si>
  <si>
    <t>M635.40; 063.540; R06.35.40; S06.35.40; MIDR06.35.40; MIDS06.35.40; MS06.35T</t>
  </si>
  <si>
    <t>MIDR06.35.40J1Euro1; MIDR06.35.40J3 Euro1MIDR06.35.40L1; МIDR06.35.40L3 Euro1;  MIDR06.35.40M3 Euro1;  MIDR06.35.40N/3
Euro1;  MIDR06.35.40P41 Euro2</t>
  </si>
  <si>
    <t>DCi11E; MIDR06.23.56</t>
  </si>
  <si>
    <t>DC9; DC11; DC12; DC16; DI9; DI12; DI16; DN11; DSC12; DT12</t>
  </si>
  <si>
    <t>DC9; DC11; DC12; DC16; DI12; DSC12; DT12</t>
  </si>
  <si>
    <t>D8; DN8; DS8; DSI8; DN9; DS9; DSC9</t>
  </si>
  <si>
    <t>D11; DN11.01; DSC11.01</t>
  </si>
  <si>
    <t>DS11.01; DS11.02; DS11.14; DS11.15; DS11.16; DS11.18; DS11.34; DS11.71; DS11.72; DS11.73; DS11.74; DSC11(USA); DSC11.01; DSC11.02; DSC11.04; DSC11.12; DSC11.13; DSC11.16; DSC11.16B; DSC11.17; DSC11.17B; DSC11.18; DSC11.18B; DSI11(USA)</t>
  </si>
  <si>
    <t>DS9; DSC9</t>
  </si>
  <si>
    <t>DS1108;  21;  22;  23;  30;  35;  36;  39;  75; DTC11Euro1; DSC11Euro121;  23;  74;  75; DSC1135;  36;  39;  71; DSC11Euro2</t>
  </si>
  <si>
    <t>SCANIADC12.10Euro4; DC12.13Euro4; DC12.25Euro4; DC9.16Euro4; DC9.17Euro4; DC9.18Euro4; DT12.03Euro4; DT12.11Euro4; DT12.12Euro4; DT12.17Euro4; DT12.19</t>
  </si>
  <si>
    <t>D12B; D12C; D12D</t>
  </si>
  <si>
    <t>D60; TAMD60; TD60; TD61</t>
  </si>
  <si>
    <t>134970; 275051; 468830; 470836</t>
  </si>
  <si>
    <t xml:space="preserve">TAD 120 BHC; TAD 121 CHC; TAMD 120 A/AK/B/C/D; 
TD 120 C/D/E; TD 121 A/F/FD; TD 122 GA/GH; TMD 121 A;TJD 121 G; </t>
  </si>
  <si>
    <t>VOLVOTD100; VOLVOTD100BG</t>
  </si>
  <si>
    <t>AQAD31A; AQAD40; 40A; TAMD40; TD40A; TD41; TMD40</t>
  </si>
  <si>
    <t>TD100; TD100BG; TD100CHC; TD100F; TD100G; TD100GA; TD100GG; TD101F; TD101FA; TD101FC; TD101FD; TD101G; TD101GA; TD101GE; TD101GG; TD101KC; THD100; THD100DB; THD100DC; THD100DD; THD100E; THD100EA; THD100EB; THD100EC; THD100ED; THD100EE; THD100EK; THD101G; THD101GB; THD101GC; THD101GD; THD101K; THD101KB; THD101KC; THD101KE; THD101MC; TMD102A; TMD102C; TD102GB</t>
  </si>
  <si>
    <t>TAD120BHC;  TAD121CHC;  TAMD120A;  D;  TAMD121C;  TAMD121D;  TD120C;  D;  E;  GG;  TID120;  TAMD122A;  AF;  TID121FG;  TMD122;  TAMD122D;  TID121B;  KG;  KGP;  KP;  KPB;  LG;  LGP;  LP;  LPB;  P;  TWD1210Euro1;  TD122;  TD122Euro1;  TAD1230G;  GE;  P;  TAD1231Euro1GE;  TAD1232Euro1GE;  TD121GP;  TD1210G;  TWD1211G;  TWD1231;  TD120G;  TD121K;  TJD121G;  TD122GA;  TD122GH;  TD122KE;  TD122KHE</t>
  </si>
  <si>
    <t>D12Euro2A340;  A370;  A380;  A415;  A420</t>
  </si>
  <si>
    <t>TD123</t>
  </si>
  <si>
    <t>TD73</t>
  </si>
  <si>
    <t>D7A230; D7A260; D7A285; D7B230; D7B260</t>
  </si>
  <si>
    <t>TD63</t>
  </si>
  <si>
    <t>D7A230Euro2; D7A260Euro2; 
D7A285Euro2; D7B230Euro2; 
D7B260Euro2</t>
  </si>
  <si>
    <t>D13A400Euro4/5; D13A440Euro4/5; D13A480Euro4/5; D13A520Euro4/5</t>
  </si>
  <si>
    <t>VOLVOD9A2A500Euro2; D9A2A575Euro2; 
D9A2AEuro2; D9A2AMGEuro2; D9A2B425Euro2; D9A2BEuro2; D9A2CEuro2; D9A2DEuro2; D9A2FEuro2; D9A2G425Euro2; D9A2G500Euro2; 
D9A2H500Euro2; D9A2H575Euro2; D9A2J425Euro2; D9A2K500Euro2; D9A2K575Euro2; D9B300Euro4/5; D9B340Euro4/5; D9B380Euro4/5; TAD940GEEuro2; TAD940VEEuro2; TAD941VEEuro2; TAD942VEEuro2; TAD943VEEuro2</t>
  </si>
  <si>
    <t>TBG616V8;  TBG616V12;  TBG616V16;  TBD616V8;  TBD616V12;  TBD616V16</t>
  </si>
  <si>
    <t>TD226-4; 6D226-2; 3; 4; 6D916-2;  3;  4;  6</t>
  </si>
  <si>
    <t>D208-2; D208-3; D208-4; D208-6; D308-2; D308-3; D308-4; D308-6</t>
  </si>
  <si>
    <t>KD10;  5-3; KD110;  5-2; KD110;  5-3; KD110;  5-4; KD110;  5-6</t>
  </si>
  <si>
    <t>RHS518; TRHS518</t>
  </si>
  <si>
    <t>D227; D327</t>
  </si>
  <si>
    <t>G234GF; TBD234-12; TBD234-16; TBD234-6; TBD234-8; TBG-234</t>
  </si>
  <si>
    <t>D226B-2; D226B-3; D226B-4; D226B-6; TD226B-3; 
TD226B-4; TD226B-6</t>
  </si>
  <si>
    <t>D179; D239; D358; DT239; DT358; UD179; UD358</t>
  </si>
  <si>
    <t>D155; D206; D310; UD155; UD206; UD310</t>
  </si>
  <si>
    <t>D246; D268; D402; DT268; DT402</t>
  </si>
  <si>
    <t>ALFAROMEOAR00512; AR01334; AR01544; AR01623; AR01655; AR01713; AR06166; AR06212; AR06214; AR06215; AR06224; AR06420; AR10512; AR11633; AR11636; AR11671; AR19510; AR19519; AR67201; AR67202</t>
  </si>
  <si>
    <t>ALFAROMEO:AR06206; FORD:SCB;  SCC;  SCD; VM:HR492;  HR494;  HRT392;  VM08;  VM31;  VM32;  VM425;  VM81;  VM82;  VM82;  VM84</t>
  </si>
  <si>
    <t>CITROENDW8; CITROENWJCEuro2; CITROENWJYEuro2; CITROEN
WJZEuro2; PEUGEOTDW8D; PEUGEOTDW8B; PEUGEOTXUD9AY</t>
  </si>
  <si>
    <t>UTB</t>
  </si>
  <si>
    <t>гильза(черн.), поршень 5-кол (траф.), стоп. и упл. кольца, к-т п/колец</t>
  </si>
  <si>
    <t>гильза, поршень (5 кол.), уплотнительные кольца</t>
  </si>
  <si>
    <t>149888-М</t>
  </si>
  <si>
    <t>149889-М</t>
  </si>
  <si>
    <t>149890-М</t>
  </si>
  <si>
    <t>149891-М</t>
  </si>
  <si>
    <t>149892-М</t>
  </si>
  <si>
    <t>149894-М</t>
  </si>
  <si>
    <t>149896-М</t>
  </si>
  <si>
    <t>149969-М</t>
  </si>
  <si>
    <t>149970-М</t>
  </si>
  <si>
    <t>149978-М</t>
  </si>
  <si>
    <t>149972-М</t>
  </si>
  <si>
    <t>149973-М</t>
  </si>
  <si>
    <t>149974-М</t>
  </si>
  <si>
    <t>149976-М</t>
  </si>
  <si>
    <t>149980-М</t>
  </si>
  <si>
    <t>149982-М</t>
  </si>
  <si>
    <t>149991-М</t>
  </si>
  <si>
    <t>149993-М</t>
  </si>
  <si>
    <t>149997-М</t>
  </si>
  <si>
    <t>149998-М</t>
  </si>
  <si>
    <t>149999-М</t>
  </si>
  <si>
    <t>150000-М</t>
  </si>
  <si>
    <t>150001-М</t>
  </si>
  <si>
    <t>150004-М</t>
  </si>
  <si>
    <t>150003-М</t>
  </si>
  <si>
    <t>150006-М</t>
  </si>
  <si>
    <t>150008-М</t>
  </si>
  <si>
    <t>150013-М</t>
  </si>
  <si>
    <t>150015-М</t>
  </si>
  <si>
    <t>150050-М</t>
  </si>
  <si>
    <t>150017-М</t>
  </si>
  <si>
    <t>150051-М</t>
  </si>
  <si>
    <t>150018-М</t>
  </si>
  <si>
    <t>150020-М</t>
  </si>
  <si>
    <t>150021-М</t>
  </si>
  <si>
    <t>150024-М</t>
  </si>
  <si>
    <t>150046-М</t>
  </si>
  <si>
    <t>150047-М</t>
  </si>
  <si>
    <t>150048-М</t>
  </si>
  <si>
    <t>150049-М</t>
  </si>
  <si>
    <t>150052-М</t>
  </si>
  <si>
    <t>150055-М</t>
  </si>
  <si>
    <t>150057-М</t>
  </si>
  <si>
    <t>150066-М</t>
  </si>
  <si>
    <t>150067-М</t>
  </si>
  <si>
    <t>150064-М</t>
  </si>
  <si>
    <t>150065-М</t>
  </si>
  <si>
    <t>150068-М</t>
  </si>
  <si>
    <t>150072-М</t>
  </si>
  <si>
    <t>150075-М</t>
  </si>
  <si>
    <t>150076-М</t>
  </si>
  <si>
    <t>150077-М</t>
  </si>
  <si>
    <t>150080-М</t>
  </si>
  <si>
    <t>150079-М</t>
  </si>
  <si>
    <t>150081-М</t>
  </si>
  <si>
    <t>75831-М</t>
  </si>
  <si>
    <t>MWM</t>
  </si>
  <si>
    <t>Оригинальный номер OEM</t>
  </si>
  <si>
    <t>Сравнительные номера MAHLE</t>
  </si>
  <si>
    <t>Сравнительные номера KS</t>
  </si>
  <si>
    <t>1812652; 1696993; 1819534</t>
  </si>
  <si>
    <t>213 LW 00100 000</t>
  </si>
  <si>
    <t>0159288; 0240474; 0257340; 0396855</t>
  </si>
  <si>
    <t>213 WT 02</t>
  </si>
  <si>
    <t xml:space="preserve">0400 1561EB; </t>
  </si>
  <si>
    <t>0420 0255; 0420 3065; 0425 3771; 0428 2014</t>
  </si>
  <si>
    <t>101 WN 16</t>
  </si>
  <si>
    <t>0215 8473</t>
  </si>
  <si>
    <t xml:space="preserve"> 099 WN 17</t>
  </si>
  <si>
    <t>0425 0003</t>
  </si>
  <si>
    <t>0490 1316</t>
  </si>
  <si>
    <t>0428 4602</t>
  </si>
  <si>
    <t>44 08 21 06 8</t>
  </si>
  <si>
    <t>Сухая гильза под обработку</t>
  </si>
  <si>
    <t>51.01201.0344</t>
  </si>
  <si>
    <t>227 WN 42</t>
  </si>
  <si>
    <t>51.01201.0296</t>
  </si>
  <si>
    <t>227 WN 32</t>
  </si>
  <si>
    <t>227 WN 37</t>
  </si>
  <si>
    <t>51.01201.0435; 51.01201.0436; 51.01201.0452</t>
  </si>
  <si>
    <t>51.01201.0267; 51.01201.0305; 51.01201.0467</t>
  </si>
  <si>
    <t>227 WN 34</t>
  </si>
  <si>
    <t>51.01201.0318; 51.01201.0378; 51.01201.0386</t>
  </si>
  <si>
    <t>227 WT 39</t>
  </si>
  <si>
    <t>227 WN 67</t>
  </si>
  <si>
    <t>51.01201.0202</t>
  </si>
  <si>
    <t>51.01201.0240</t>
  </si>
  <si>
    <t>51.01201.0379; 51.01201.0400</t>
  </si>
  <si>
    <t>227 WT 49 00</t>
  </si>
  <si>
    <t>51.01201.0326</t>
  </si>
  <si>
    <t>227 WN 56</t>
  </si>
  <si>
    <t>51.01201.0459</t>
  </si>
  <si>
    <t>227 WN 70 01</t>
  </si>
  <si>
    <t>51.01201.0440</t>
  </si>
  <si>
    <t>227 WN 68</t>
  </si>
  <si>
    <t>403 011 34 10</t>
  </si>
  <si>
    <t>003 WN 24</t>
  </si>
  <si>
    <t>444 011 01 10; 444 011 02 10</t>
  </si>
  <si>
    <t>003 WN 25</t>
  </si>
  <si>
    <t>447 011 01 10; 447 011 02 10</t>
  </si>
  <si>
    <t xml:space="preserve"> 003 WN 26</t>
  </si>
  <si>
    <t>541 011 07 10</t>
  </si>
  <si>
    <t>003 WN 37</t>
  </si>
  <si>
    <t>422 011 00 10; 422 011 02 10; 422 011 03 10; 423 011 01 10; 423 011 02 10</t>
  </si>
  <si>
    <t>003 WN 15</t>
  </si>
  <si>
    <t>44 03 21 06 8</t>
  </si>
  <si>
    <t>Сухая под обработку</t>
  </si>
  <si>
    <t>906 011 01 10</t>
  </si>
  <si>
    <t>004 WV 18</t>
  </si>
  <si>
    <t>457 011 05 10; 460 011 00 10; 460 011 02 10</t>
  </si>
  <si>
    <t>001 WN 21</t>
  </si>
  <si>
    <t>005 WN 10</t>
  </si>
  <si>
    <t>OM541; OM542; OM942 (гильза с нагаросъемным кольцом)</t>
  </si>
  <si>
    <t>460 011 13 10</t>
  </si>
  <si>
    <t xml:space="preserve">005 WN 09 </t>
  </si>
  <si>
    <t>227 WT 15</t>
  </si>
  <si>
    <t>50.00282.437; 51.01201.0199; 51.01201.0262</t>
  </si>
  <si>
    <t>227 WT 19</t>
  </si>
  <si>
    <t>227 WT 45</t>
  </si>
  <si>
    <t>227 WT 44</t>
  </si>
  <si>
    <t>227 WT 48</t>
  </si>
  <si>
    <t>51.01201.0244</t>
  </si>
  <si>
    <t>227 WT 16 00</t>
  </si>
  <si>
    <t>RENAULT TRUCKS(RVI)</t>
  </si>
  <si>
    <t>209 WN 17</t>
  </si>
  <si>
    <t xml:space="preserve">5000 658 756; 771 552;
</t>
  </si>
  <si>
    <t>209 WN 13</t>
  </si>
  <si>
    <t>592 WN 11</t>
  </si>
  <si>
    <t>5000 793 390; 771 555</t>
  </si>
  <si>
    <t>209 WN 12</t>
  </si>
  <si>
    <t>5000 659 461</t>
  </si>
  <si>
    <t>209 WT 15</t>
  </si>
  <si>
    <t>5000 678 033</t>
  </si>
  <si>
    <t>209 WT 18</t>
  </si>
  <si>
    <t>209 WN 28 01</t>
  </si>
  <si>
    <t>20480098; 20498544</t>
  </si>
  <si>
    <t>037 WN 48</t>
  </si>
  <si>
    <t>DXi12</t>
  </si>
  <si>
    <t>DXi5;DXi7</t>
  </si>
  <si>
    <t>1484492; 1382183; 1868157</t>
  </si>
  <si>
    <t>061 WN 17</t>
  </si>
  <si>
    <t>1786085;1868159;1917101</t>
  </si>
  <si>
    <t>061 WN 26</t>
  </si>
  <si>
    <t>061 WN 08</t>
  </si>
  <si>
    <t>061 WN 05</t>
  </si>
  <si>
    <t>1114035; 235828; 295053; 363301</t>
  </si>
  <si>
    <t xml:space="preserve">061 WN 11 </t>
  </si>
  <si>
    <t xml:space="preserve">061 WN 19 </t>
  </si>
  <si>
    <t>465170; 465170P06</t>
  </si>
  <si>
    <t>467380P06</t>
  </si>
  <si>
    <t>037 WN 21</t>
  </si>
  <si>
    <t>1542135P02; 1542136</t>
  </si>
  <si>
    <t>037 WN 20</t>
  </si>
  <si>
    <t xml:space="preserve">037 WN 25 </t>
  </si>
  <si>
    <t xml:space="preserve">037 WN 30 </t>
  </si>
  <si>
    <t xml:space="preserve">037 WN 35 </t>
  </si>
  <si>
    <t>037 WN 37</t>
  </si>
  <si>
    <t>037 WN 49</t>
  </si>
  <si>
    <t>20760235; 20858451</t>
  </si>
  <si>
    <t xml:space="preserve">037 WN 56 </t>
  </si>
  <si>
    <t>D7E240; D7E280; D7E290; D7E320</t>
  </si>
  <si>
    <t>TAD620</t>
  </si>
  <si>
    <t>151 WN 19</t>
  </si>
  <si>
    <t>1 216 0 419; 6 227 0 132 002 4; 6 227 0 132 003 4; 7 701 0 179 48</t>
  </si>
  <si>
    <t>151 WN 14</t>
  </si>
  <si>
    <t>151 WN 23</t>
  </si>
  <si>
    <t>1 215 9 367; 6 226 0 132 503 4</t>
  </si>
  <si>
    <t>151 WN 27</t>
  </si>
  <si>
    <t>3948095; 3944344; 3800328</t>
  </si>
  <si>
    <t>6C8.3; 6CT8.3Euro2; 6CTAA8.3; L/ISL 8.9</t>
  </si>
  <si>
    <t>44 14 21 02 8</t>
  </si>
  <si>
    <t>44 14 21 04 8</t>
  </si>
  <si>
    <t>063 WN 08</t>
  </si>
  <si>
    <t>489 WN 01 01</t>
  </si>
  <si>
    <t>СТ-375-1000101-01 (на 8 цил.)</t>
  </si>
  <si>
    <t>153013-S</t>
  </si>
  <si>
    <t>153015-S</t>
  </si>
  <si>
    <t>153014-S</t>
  </si>
  <si>
    <t>Розничные цены на продукцию ТМ «StapRi»</t>
  </si>
  <si>
    <t>53-1004014-АР "А"</t>
  </si>
  <si>
    <t>152906-М</t>
  </si>
  <si>
    <t xml:space="preserve">поршень(траф.), п/палец, стоп/кольца, </t>
  </si>
  <si>
    <t>53-1004014-АР "Б"</t>
  </si>
  <si>
    <t>152907-М</t>
  </si>
  <si>
    <t>53-1004014-АР "В"</t>
  </si>
  <si>
    <t>152908-М</t>
  </si>
  <si>
    <t>44 01 21 02 1</t>
  </si>
  <si>
    <t>Мокрая гильза с упл. кольцами:           138 х 142,2 х 2,1 - 2шт
144 х 152 х 4,0 - 2шт</t>
  </si>
  <si>
    <t>154688-М</t>
  </si>
  <si>
    <t>44 01 21 04 1</t>
  </si>
  <si>
    <t>51.01201.0309; 51.01201.0385; 51.01201.0468</t>
  </si>
  <si>
    <t>44 01 21 08 1</t>
  </si>
  <si>
    <t>154691-М</t>
  </si>
  <si>
    <t>СТ-402-1000100-АР (на 4 цил.)</t>
  </si>
  <si>
    <t>155085-S</t>
  </si>
  <si>
    <t>01М-03с5</t>
  </si>
  <si>
    <t>155312-М</t>
  </si>
  <si>
    <t>155313-М</t>
  </si>
  <si>
    <t>446-03с5</t>
  </si>
  <si>
    <t xml:space="preserve"> Поршневой палец</t>
  </si>
  <si>
    <t>446-1004020 (з/ч)</t>
  </si>
  <si>
    <t>59867-М</t>
  </si>
  <si>
    <t>Cummins</t>
  </si>
  <si>
    <t>262-1004060</t>
  </si>
  <si>
    <t>262-1004060-Б</t>
  </si>
  <si>
    <t>156500-М</t>
  </si>
  <si>
    <t>32022-М</t>
  </si>
  <si>
    <t>156499-М</t>
  </si>
  <si>
    <t>3LD-1004060</t>
  </si>
  <si>
    <t>ММЗ - 3LD</t>
  </si>
  <si>
    <t>Д-245.35,-260 Евро 4</t>
  </si>
  <si>
    <t>740.60-1000106-02</t>
  </si>
  <si>
    <t xml:space="preserve">двиг. КамАЗ (Евро-2,3) </t>
  </si>
  <si>
    <t>п/кольца (аналог колец FM c 3 мм маслосъемным кольцом )</t>
  </si>
  <si>
    <t>156519-М</t>
  </si>
  <si>
    <t>Д-245,-260 Евро 4</t>
  </si>
  <si>
    <t>44 03 21 21 1</t>
  </si>
  <si>
    <t>44 03 21 22 1</t>
  </si>
  <si>
    <t>44 03 21 23 1</t>
  </si>
  <si>
    <t>44 03 21 24 1</t>
  </si>
  <si>
    <t>44 03 21 25 1</t>
  </si>
  <si>
    <t>156533-М</t>
  </si>
  <si>
    <t>156534-М</t>
  </si>
  <si>
    <t>156535-М</t>
  </si>
  <si>
    <t>156536-М</t>
  </si>
  <si>
    <t>156537-М</t>
  </si>
  <si>
    <t>Д145Т-1000101</t>
  </si>
  <si>
    <t>цилиндр,  поршень(траф.), стоп.кольца, к-т п/колец</t>
  </si>
  <si>
    <t>Д-145Т и его модификации</t>
  </si>
  <si>
    <t>44 17 14 01 1</t>
  </si>
  <si>
    <t>поршень(анодир.+ траф.), п/палец. (на один цилиндр)</t>
  </si>
  <si>
    <t xml:space="preserve"> 12000 00QAA</t>
  </si>
  <si>
    <t>156619-М</t>
  </si>
  <si>
    <t>156618-М</t>
  </si>
  <si>
    <t>СТ-402-1000100  (на 4 цил.)</t>
  </si>
  <si>
    <t>СТ-402-1000100-БР (на 4 цил.)</t>
  </si>
  <si>
    <t>СТ-421-1000101 (на 4 цил.)</t>
  </si>
  <si>
    <t>Мокрая гильза с упл. кольцами</t>
  </si>
  <si>
    <t>гильза цилиндра (черн.) с упл.кольцами</t>
  </si>
  <si>
    <t>гильза цилиндра с упл.кольцами</t>
  </si>
  <si>
    <t>5201.1000108</t>
  </si>
  <si>
    <t xml:space="preserve">п/кольца </t>
  </si>
  <si>
    <t>Z6201-1004002</t>
  </si>
  <si>
    <t>6201.1000108</t>
  </si>
  <si>
    <t>Z8001-1004002</t>
  </si>
  <si>
    <t>8001.1000108</t>
  </si>
  <si>
    <t>Двигателя Zetor 5001,5201,7001,7201 и их мод.</t>
  </si>
  <si>
    <t>Двигателя Zetor 4701,6201,6701 и их мод.</t>
  </si>
  <si>
    <t>Двигателя Zetor 8001,8011, Ursus C-385 и их мод.</t>
  </si>
  <si>
    <t>149860-М</t>
  </si>
  <si>
    <t>149861-М</t>
  </si>
  <si>
    <t>149865-М</t>
  </si>
  <si>
    <t>154971-М</t>
  </si>
  <si>
    <t>154972-М</t>
  </si>
  <si>
    <t>К-т прокладок для двиг. ВАЗ-11194 (16кл.) Полный</t>
  </si>
  <si>
    <t>158599-М</t>
  </si>
  <si>
    <t xml:space="preserve">ВАЗ-11194 (16кл. v1.4) </t>
  </si>
  <si>
    <t>К-т прокладок для двиг. ВАЗ-21126 (16кл.) Полный</t>
  </si>
  <si>
    <t>158600-М</t>
  </si>
  <si>
    <t>ВАЗ-21126 (16кл. v1.6)</t>
  </si>
  <si>
    <t xml:space="preserve">К-т прокладок для двиг. ЗМЗ-40904,-40524 Полный </t>
  </si>
  <si>
    <t>158601-М</t>
  </si>
  <si>
    <t>ЗМЗ-40904, -40524, -40525 Евро 3 и их модификации</t>
  </si>
  <si>
    <t>К-т прокладок для двиг. Д-245.7 Евро-3 Полный</t>
  </si>
  <si>
    <t>158602-М</t>
  </si>
  <si>
    <t>Д-245.7 Евро-3 и его модификации</t>
  </si>
  <si>
    <t>240-1004060-Б</t>
  </si>
  <si>
    <t>157832-М</t>
  </si>
  <si>
    <t>Д-243 (под 3-х колечный поршень)</t>
  </si>
  <si>
    <t>245-1000105-Е</t>
  </si>
  <si>
    <t>245-1000105-Л</t>
  </si>
  <si>
    <t>Д-65; ММЗ Д-240, -242, -243, -244 и их модификации(п/палец 38 мм)</t>
  </si>
  <si>
    <t>Д-245 и его модификации(п/палец 38 мм)</t>
  </si>
  <si>
    <t>Д-260.2, -260.2С, -260.4, -260.5, -260.5С, -260.7, -260.9С, -260.11, -260.14С (п/палец 42 мм)</t>
  </si>
  <si>
    <t>Д-260E2,-260S2 и его модификации (п/палец 42 мм)</t>
  </si>
  <si>
    <t>Д-245.7Е3, Д-245.9Е3, Д-245.30Е3, Д-245.35Е3 (п/палец 42 мм)</t>
  </si>
  <si>
    <t>Д-245,-260 Евро 4 (п/палец 38 мм)</t>
  </si>
  <si>
    <t>Д-245,-260 Евро 4 (п/палец 42 мм)</t>
  </si>
  <si>
    <t>Д-65 и его модификации (п/палец 38 мм)</t>
  </si>
  <si>
    <t>Д-245.2S3А, Д-245.43S3A, Д-245.5S3A, Д-245.7Е3, Д-245.9Е3, Д-245S3A, Д-246Е3 (п/палец 38 мм)</t>
  </si>
  <si>
    <t>159173-М</t>
  </si>
  <si>
    <t>159172-М</t>
  </si>
  <si>
    <t>44 04 21 21 0</t>
  </si>
  <si>
    <t xml:space="preserve"> </t>
  </si>
  <si>
    <t>156605-М</t>
  </si>
  <si>
    <t>ALFA ROMEO</t>
  </si>
  <si>
    <t>SJ351453, 20240060, 20240061, 20242010</t>
  </si>
  <si>
    <t>CITROEN/PEUGEOT</t>
  </si>
  <si>
    <t>44 21 21 01 8</t>
  </si>
  <si>
    <t xml:space="preserve">039 WV 23 </t>
  </si>
  <si>
    <t>CITROËN A8A/AJZ/161A/A9A;
PEUGEOT A9A/161A/ XUD7T/A8B/A8A/AJZ</t>
  </si>
  <si>
    <t>цена по запросу</t>
  </si>
  <si>
    <t xml:space="preserve">039 WV 21 </t>
  </si>
  <si>
    <t>СITROËN DHX/DHV/D8B/ DHY/DHW/D8C;
PEUGEOT XUD/DHW/ XUD9TE/D8C/XUD 9 BTF/XUD 9 ATF/DHY/DHV</t>
  </si>
  <si>
    <t>02103761</t>
  </si>
  <si>
    <t>137 WT 02</t>
  </si>
  <si>
    <t>44 06 21 05 0</t>
  </si>
  <si>
    <t>MX 11.320</t>
  </si>
  <si>
    <t>44 06 21 06 0</t>
  </si>
  <si>
    <t>0220095; 112489; 212275; 220095</t>
  </si>
  <si>
    <t>213 WT 01</t>
  </si>
  <si>
    <t>NS 177; DF 615; NS 133 M; DNT 620; DNTD 620; DT 615; DTD 615; DNS 620; NS 133 L; NS 156</t>
  </si>
  <si>
    <t>44 08 21 08 0</t>
  </si>
  <si>
    <t>BF 4 M 2012; BF 6 M 2012; TCD 2012; TAD 650 VE</t>
  </si>
  <si>
    <t>44 08 21 09 0</t>
  </si>
  <si>
    <t>04226518; 04227080</t>
  </si>
  <si>
    <t xml:space="preserve">101 WN 24 </t>
  </si>
  <si>
    <t>BF 8M 1015; BF 6M 1015; BF 8M 1015; BF 6M 1015;DEUTZ BF 6M 1015</t>
  </si>
  <si>
    <t>44 08 21 10 0</t>
  </si>
  <si>
    <t>04200255;04203065;04253771; 04253933; 04253936; 04282012; 04282014</t>
  </si>
  <si>
    <t>BF 4M 1013 E/C/ЕС; DEUTZ BF 6M 1013 FC/СР/Е/С ;TCD 2013 L6 2V;
DEUTZ TCD 2013 L4 2V</t>
  </si>
  <si>
    <t>3139592R4</t>
  </si>
  <si>
    <t>089 WN 16</t>
  </si>
  <si>
    <t>3144447, 3139587R3, 3055019</t>
  </si>
  <si>
    <t>089 WN 17</t>
  </si>
  <si>
    <t>3144682R3</t>
  </si>
  <si>
    <t>089 WN 15, 089 WN 18</t>
  </si>
  <si>
    <t>FIAT/IVECO</t>
  </si>
  <si>
    <t>44 07 21 01 0</t>
  </si>
  <si>
    <t>500054921; 500338223;  500338224;  500338225</t>
  </si>
  <si>
    <t>007 WN 74</t>
  </si>
  <si>
    <t>F3 AE 0681 B/D/E;   F3 AE 3681 A/В/D</t>
  </si>
  <si>
    <t>44 07 21 02 8</t>
  </si>
  <si>
    <t>7302453; 4860109; 7302454;</t>
  </si>
  <si>
    <t>007 WV 46</t>
  </si>
  <si>
    <t>FIAT/IVECO/RENAULT 8140; 8144</t>
  </si>
  <si>
    <t>44 07 21 03 8</t>
  </si>
  <si>
    <t>007 WV 56</t>
  </si>
  <si>
    <t>FIAT Sofim/8140;IVECO/RENAULT 8140</t>
  </si>
  <si>
    <t>44 07 21 04 0</t>
  </si>
  <si>
    <t>F2 BE 0641/D/G/K A Euro 4; F2 BE 0681 A/B/C/D/CA/DB/E/F Euro 3</t>
  </si>
  <si>
    <t>44 07 21 05 0</t>
  </si>
  <si>
    <t>233 WN 09</t>
  </si>
  <si>
    <t>8361.01; 8360.05.300; 8365.25.500; 8361.45.500; 8361.05; 8361.45.530; 8365.05.500; 8340.05.000; 8361.25.510;  8360.05.673; 8365.25.533; 8365.25.500; 8340.05.200; 8360.05.254</t>
  </si>
  <si>
    <t>44 07 21 06 8</t>
  </si>
  <si>
    <t>007 WV 87</t>
  </si>
  <si>
    <t>8040.05.4990; 8040.25.000; 8040.25.200; 8040.25.201; 8040.25.202;
8040.25.203; 8040.25.207; 8040.25.208; 8040.25.220; 8040.25.222; 8060.25.000; 8060.25.400; 8060.25.420; 8060.25.600; 8060.25.601;
 8060.25.602; 8060.25.603; 8060.25.604</t>
  </si>
  <si>
    <t>44 07 21 07 0</t>
  </si>
  <si>
    <t xml:space="preserve"> 500054922;  500337911</t>
  </si>
  <si>
    <t>007 WN 75</t>
  </si>
  <si>
    <t>F3BE0681G; F3BE3681A; F3BE0681C ; F3BE0681A; F3BE0681E; F3B3681B; F3BE0681B</t>
  </si>
  <si>
    <t>44 07 21 08 0</t>
  </si>
  <si>
    <t xml:space="preserve">4622074; 4837426; 99468534 </t>
  </si>
  <si>
    <t xml:space="preserve"> 007 WT 24</t>
  </si>
  <si>
    <t xml:space="preserve">8210.12.000; 8210.22.000; 8210.22.069; 8210.22.101; 8210.22.105;
 8210.22.175; 8210.22.183; 8210.22.210; 8210.22.571; 8210.22.575; 8210.22.581; 8210.22.583; 8210.22.585; 8210.22.591; 8210.22.599;
 8210.22.631; 8210.22.859; 8210.22.869; 8210.42.101; 8210.42.115; 8210.42.151; 8210.42.152; 8210.42.154; 8210.42.155; 8210.42.160;
 8210.42.161; 8210.42.162; 8210.42.165 </t>
  </si>
  <si>
    <t>44 07 21 09 0</t>
  </si>
  <si>
    <t>500054922; 500337911</t>
  </si>
  <si>
    <t>44 07 21 10 8</t>
  </si>
  <si>
    <t xml:space="preserve">007 WV 47 </t>
  </si>
  <si>
    <t xml:space="preserve">8045.06.208; 8045.06.213; 8045.06.319; 8035.06.323; 8035.06.307; 8035.06.208; 8035.06.200; 8065.06.000; 8045.06.200;8045.06.326 </t>
  </si>
  <si>
    <t>44 07 21 11 8</t>
  </si>
  <si>
    <t>007 WV 48</t>
  </si>
  <si>
    <t>8045.25.376; 8060.45.6000; 8065.05.000; 8065.05.330;8060.25.420; 8060.05.4990; 8035.05.215; 8045.05.213; 8040.25X.4947; 8045.25.375; 8045.05.000; 8040.25R.4200; 8045.05C.231; 8060.SRC22L003 ; 8045.25K.214; 8060.45S.7200</t>
  </si>
  <si>
    <t>LIEBHERR</t>
  </si>
  <si>
    <t>44 26 01 01 0</t>
  </si>
  <si>
    <t>92011040301; 9279060</t>
  </si>
  <si>
    <t xml:space="preserve">439 WN 04 </t>
  </si>
  <si>
    <t>D 926 TI-E; D 924 TI</t>
  </si>
  <si>
    <t>44 26 01 02 0</t>
  </si>
  <si>
    <t>90011040101; 9177159</t>
  </si>
  <si>
    <t xml:space="preserve">439 WN 01 </t>
  </si>
  <si>
    <t>D 904 T; D 906 TB; D 904 TB; D 906 T; D 906 NA; D 904 NA</t>
  </si>
  <si>
    <t>LIAZ-MADARA</t>
  </si>
  <si>
    <t>44 27 01 01 0</t>
  </si>
  <si>
    <t>LIAZ M1.2A-MS 640 (12 Lитров)</t>
  </si>
  <si>
    <t>44 27 01 02 0</t>
  </si>
  <si>
    <t>059 WN 09</t>
  </si>
  <si>
    <t>LIAZ M1.2A-MS 634/635/636/637/638/639, M1.2C-NL 637  (12 Lитров)</t>
  </si>
  <si>
    <t>227 WN 65</t>
  </si>
  <si>
    <t>51.01201.0417</t>
  </si>
  <si>
    <t>-</t>
  </si>
  <si>
    <t>51.01201.0419; 51.01201.0420; 51.01201.0444</t>
  </si>
  <si>
    <t>227 WN 69 01</t>
  </si>
  <si>
    <t>51.01201.0327</t>
  </si>
  <si>
    <t>44 01 21 24 8</t>
  </si>
  <si>
    <t>51.01201.0312; 51.01201.0318; 51.01201.0366; 51.01201.0378; 51.01201.0386</t>
  </si>
  <si>
    <t>227 WT 51</t>
  </si>
  <si>
    <t>44 01 21 25 0</t>
  </si>
  <si>
    <t>51.01201.0219; 51.01201.0299</t>
  </si>
  <si>
    <t>227 WN 30</t>
  </si>
  <si>
    <t>D2530; D2538;  D2540; D2542; D2548</t>
  </si>
  <si>
    <t>44 01 21 26 0</t>
  </si>
  <si>
    <t>51.01201.0323</t>
  </si>
  <si>
    <t>227 WN 33</t>
  </si>
  <si>
    <t>44 01 21 27 0</t>
  </si>
  <si>
    <t>51.01201.0306; 65.01201.0306</t>
  </si>
  <si>
    <t>227 WN 35</t>
  </si>
  <si>
    <t>E2842;  D2840;  D2842; D2848</t>
  </si>
  <si>
    <t>44 01 21 28 0</t>
  </si>
  <si>
    <t>51.01201.0324</t>
  </si>
  <si>
    <t>227 WN 43</t>
  </si>
  <si>
    <t>44 01 21 29 0</t>
  </si>
  <si>
    <t>51.01201.0302</t>
  </si>
  <si>
    <t>227 WN 40</t>
  </si>
  <si>
    <t>44 01 21 30 0</t>
  </si>
  <si>
    <t>D 2876</t>
  </si>
  <si>
    <t>44 01 21 31 0</t>
  </si>
  <si>
    <t>44 01 21 32 0</t>
  </si>
  <si>
    <t>51.01201.0441;51.96501.0540</t>
  </si>
  <si>
    <t>D 2876 LF 12 Euro 3; D 2876 LF 13 Euro 3; D 2876 LF 25 Euro 3; D 2876 LOH 20 Euro 3; D 2876 LOH 21 Euro 3;</t>
  </si>
  <si>
    <t>44 01 21 33 0</t>
  </si>
  <si>
    <t>51.01201.0303</t>
  </si>
  <si>
    <t>227 WN 31</t>
  </si>
  <si>
    <t>44 01 21 34 0</t>
  </si>
  <si>
    <t>227 WN 61</t>
  </si>
  <si>
    <t xml:space="preserve">611 011 00 10 </t>
  </si>
  <si>
    <t>003 WN 38</t>
  </si>
  <si>
    <t>442 011 00 10; 442 011 01 10; 442 011 03 10; 444 011 00 10</t>
  </si>
  <si>
    <t>003 WN 23</t>
  </si>
  <si>
    <t>541 997 18 45</t>
  </si>
  <si>
    <t>44 03 21 19 0</t>
  </si>
  <si>
    <t>403 011 32 10</t>
  </si>
  <si>
    <t>003 WN 14</t>
  </si>
  <si>
    <t>44 03 21 20 8</t>
  </si>
  <si>
    <t>601 011 00 10</t>
  </si>
  <si>
    <t>001 WV 09</t>
  </si>
  <si>
    <t>OM 601;OM 602; OM 603;OM 605; OM 606</t>
  </si>
  <si>
    <t>44 03 21 16 8</t>
  </si>
  <si>
    <t>616 011 03 10; 616 011 06 10; 616 011 07 10; 616 011 08 10; 616 011 09 10; 616 011 10 10; 616 011 11 10; 616 011 12 10</t>
  </si>
  <si>
    <t>001 WV 04</t>
  </si>
  <si>
    <t>OM 616; OM 617</t>
  </si>
  <si>
    <t>44 03 21 17 8</t>
  </si>
  <si>
    <t>352 011 16 10; 362 011 01 10; 362 011 02 10; 362 011 03 10; 362 011 05 10; 362 011 06 10; 362 011 13 10; 366 011 03 10;366 011 04 10;366 011 05 10</t>
  </si>
  <si>
    <t>004 WV 09</t>
  </si>
  <si>
    <t>97,0/97,5</t>
  </si>
  <si>
    <t>OM 314;OM 352;OM 353; OM 354; OM 356; OM 357; OM 366; OM 386</t>
  </si>
  <si>
    <t>44 03 21 18 8</t>
  </si>
  <si>
    <t>352 011 18 10</t>
  </si>
  <si>
    <t>004 WV 08</t>
  </si>
  <si>
    <t>OM 314;OM 352;OM 353; OM 362</t>
  </si>
  <si>
    <t>44 03 21 28 8</t>
  </si>
  <si>
    <t>601 011 03 10</t>
  </si>
  <si>
    <t>004 WV 14</t>
  </si>
  <si>
    <t>OM 601; OM 602; OM 603</t>
  </si>
  <si>
    <t>44 03 21 15 8</t>
  </si>
  <si>
    <t>615 011 05 10; 615 011 10 10; 615 011 11 10; 615 011 12 10</t>
  </si>
  <si>
    <t>001 WV 03</t>
  </si>
  <si>
    <t>OM 615; OM 621</t>
  </si>
  <si>
    <t>44 03 21 29 8</t>
  </si>
  <si>
    <t>355 011 07 10;355 011 08 10</t>
  </si>
  <si>
    <t>003 WV 09</t>
  </si>
  <si>
    <t>OM 355</t>
  </si>
  <si>
    <t>44 03 21 30 0</t>
  </si>
  <si>
    <t>407 011 09 10;                                                                          407 011 11 10</t>
  </si>
  <si>
    <t>003 WN 16</t>
  </si>
  <si>
    <t>OM 407; OM 409</t>
  </si>
  <si>
    <t>44 03 21 31 0</t>
  </si>
  <si>
    <t>003 WN 18</t>
  </si>
  <si>
    <t>OM 401; OM 402; OM 403; OM 404</t>
  </si>
  <si>
    <t>44 03 21 32 0</t>
  </si>
  <si>
    <t>003 WN 29</t>
  </si>
  <si>
    <t xml:space="preserve">OM 447; OM 427; OM 489; ОМ 429 </t>
  </si>
  <si>
    <t>44 03 21 33 8</t>
  </si>
  <si>
    <t xml:space="preserve"> 601 011 02 10</t>
  </si>
  <si>
    <t xml:space="preserve">002 WV 04 </t>
  </si>
  <si>
    <t>OM 601; OM 602</t>
  </si>
  <si>
    <t>44 03 21 34 0</t>
  </si>
  <si>
    <t>194 901 136; 194 901 158; 287 081 2M1; 297 090 8M1; 309 348 2M1</t>
  </si>
  <si>
    <t>055 WN 08</t>
  </si>
  <si>
    <t>HANOMAG D 963 K; D 943; D 963 B;D 943 A1;D 963 A1</t>
  </si>
  <si>
    <t>12158556, 6 207 0 132 001 4</t>
  </si>
  <si>
    <t>151 WN 10</t>
  </si>
  <si>
    <t>12158462, 6 206 1 132 001 4</t>
  </si>
  <si>
    <t>151 WN 05</t>
  </si>
  <si>
    <t>1 216 3 113; 6 234 0 132 002 4</t>
  </si>
  <si>
    <t>44 09 21 09 8</t>
  </si>
  <si>
    <t>1 215 9 364; 6 226 0 132 001 2; F 183 2 002 101 1 0</t>
  </si>
  <si>
    <t xml:space="preserve">151 WV 15 </t>
  </si>
  <si>
    <t>D 226-3;D 226-4; TD 226-4; TD 226-6; D 226-6; D 226-2;TD 226</t>
  </si>
  <si>
    <t>44 09 21 10 0</t>
  </si>
  <si>
    <t>01153804; 01153805</t>
  </si>
  <si>
    <t>D 226 B-2; D 226 B-3; D 226 B-4; D 226 B-6; TD 226 B-3; TD 226 B-4; TD 226 B-6</t>
  </si>
  <si>
    <t>44 09 21 11 0</t>
  </si>
  <si>
    <t>44 09 21 12 0</t>
  </si>
  <si>
    <t>1 216 0 228; 6 226 8 132 005; 6 226 8 132 006 4</t>
  </si>
  <si>
    <t>151 WT 25</t>
  </si>
  <si>
    <t>D 226-2;TD 226; D 226-3 ; D 226-4;TD 226-4 ;TD 226-6; D 226-6</t>
  </si>
  <si>
    <t>44 09 21 13 0</t>
  </si>
  <si>
    <t>01181927;12275301; 12275302</t>
  </si>
  <si>
    <t>TBD 616 V12; TBD 616 V16; TBD 616 V8; TBG 616 V12;
 TBG 616 V16  G; TBG 616 V8</t>
  </si>
  <si>
    <t xml:space="preserve">NAVISTAR INTERNATIONAL </t>
  </si>
  <si>
    <t>44 24 21 01 0</t>
  </si>
  <si>
    <t>1809935С4</t>
  </si>
  <si>
    <t>DT-360</t>
  </si>
  <si>
    <t>44 24 21 02 0</t>
  </si>
  <si>
    <t>1815674С1</t>
  </si>
  <si>
    <t>MAXXFORCE DT-466 (7,6L)</t>
  </si>
  <si>
    <t>44 24 21 03 0</t>
  </si>
  <si>
    <t>1810504С2</t>
  </si>
  <si>
    <t>OPEL</t>
  </si>
  <si>
    <t>44 23 21 01 8</t>
  </si>
  <si>
    <t>606 523; 901 080 89; 901 691 25; XO3 412 08</t>
  </si>
  <si>
    <t>011 WV 03</t>
  </si>
  <si>
    <t>OPEL/VAUXHALL 23 DTR;23 YDT; 23 TD</t>
  </si>
  <si>
    <t>44 23 21 02 8</t>
  </si>
  <si>
    <t>011 WV 05</t>
  </si>
  <si>
    <t>OPEL/VAUXHALL 17 D ; X 17 DTL</t>
  </si>
  <si>
    <t>PERKINS</t>
  </si>
  <si>
    <t>44 16 21 01 8</t>
  </si>
  <si>
    <t>Сухая гильза, под обработку без бурта</t>
  </si>
  <si>
    <t>043 WV 04</t>
  </si>
  <si>
    <t>4.108; 4.108</t>
  </si>
  <si>
    <t>44 16 21 02 8</t>
  </si>
  <si>
    <t>31358324</t>
  </si>
  <si>
    <t>043 WV 11</t>
  </si>
  <si>
    <t>AD 4.236; 6.354.4; A 4.236; 6.354; 6.354; 4.236; AD 4.236 ; AD 4.236 ;T 4.236; A6.354 ;D 39 C; 4.236 98,48; AD 4.236 ;6.354.2;</t>
  </si>
  <si>
    <t>44 16 21 03 8</t>
  </si>
  <si>
    <t>AD 4.236 ;AD 4.236;D 39 C; 4.236 ; A 4.236;  S 46 T;S 46 I ;6.354 ; 6.354; A6.354</t>
  </si>
  <si>
    <t>44 16 21 04 8</t>
  </si>
  <si>
    <t>043 WV 14</t>
  </si>
  <si>
    <t>A 4.248; 4,248</t>
  </si>
  <si>
    <t>44 16 21 05 8</t>
  </si>
  <si>
    <t>Т3.1524</t>
  </si>
  <si>
    <t>44 16 21 07 8</t>
  </si>
  <si>
    <t>Сухая гильза, под обработку с буртом</t>
  </si>
  <si>
    <t>3135Х031</t>
  </si>
  <si>
    <t>4.236</t>
  </si>
  <si>
    <t>44 16 21 08 8</t>
  </si>
  <si>
    <t>3135Х033</t>
  </si>
  <si>
    <t>4.248</t>
  </si>
  <si>
    <t>44 16 21 09 8</t>
  </si>
  <si>
    <t>3135Х036</t>
  </si>
  <si>
    <t>44 16 21 10 8</t>
  </si>
  <si>
    <t>3135Х041</t>
  </si>
  <si>
    <t>1006TAG, 1006TG1A, 1006TG2A, 1006TAG2/1004G, 1004TG1, 1004TG2</t>
  </si>
  <si>
    <t>44 16 21 11 8</t>
  </si>
  <si>
    <t>3135Х046</t>
  </si>
  <si>
    <t>4.40; 6.60</t>
  </si>
  <si>
    <t>44 16 21 12 0</t>
  </si>
  <si>
    <t>Сухая гильза( с буртом и хонингованная)</t>
  </si>
  <si>
    <t>3135Х034</t>
  </si>
  <si>
    <t>44 16 21 13 0</t>
  </si>
  <si>
    <t>3135Х035</t>
  </si>
  <si>
    <t>44 16 21 14 0</t>
  </si>
  <si>
    <t>3135Х042</t>
  </si>
  <si>
    <t>1006TAG, 1006TG1A, 1006TG2A, 1006TAG2/1004G, 1004TG1, 1004TG4</t>
  </si>
  <si>
    <t>44 16 21 15 0</t>
  </si>
  <si>
    <t>3135Х045</t>
  </si>
  <si>
    <t>4.40;6.60</t>
  </si>
  <si>
    <t>44 16 21 16 8</t>
  </si>
  <si>
    <t>3135Х063</t>
  </si>
  <si>
    <t>1006TAG, 1006TG1A, 1006TG2A, 1006TAG2/1004G, 1004TG1, 1004TG3</t>
  </si>
  <si>
    <t>44 16 21 17 8</t>
  </si>
  <si>
    <t>3135Х066</t>
  </si>
  <si>
    <t>44 16 21 18 8</t>
  </si>
  <si>
    <t>043 WV 20</t>
  </si>
  <si>
    <t xml:space="preserve"> 4.248, 6.372; 6.372.4</t>
  </si>
  <si>
    <t>44 16 21 19 8</t>
  </si>
  <si>
    <t>4.248; 6.372</t>
  </si>
  <si>
    <t>44 16 21 20 8</t>
  </si>
  <si>
    <t>043 WV 12</t>
  </si>
  <si>
    <t>4.236; S 46; S 46 I; 6.354; A6.354; 6.354 V;AD 4.236;A 4.236;D 39 C;AD 4.236; 4.236; T 4.236; T 4.38</t>
  </si>
  <si>
    <t>44 16 21 21 0</t>
  </si>
  <si>
    <t>3135Х062</t>
  </si>
  <si>
    <t>1006TAG, 1006TG1A, 1006TG2A, 1006TAG2/1004G, 1004TG1, 1004TG5</t>
  </si>
  <si>
    <t>44 16 21 22 0</t>
  </si>
  <si>
    <t>3135Х065</t>
  </si>
  <si>
    <t>Т4.40; Т6.60; Т4.401; Т6.601</t>
  </si>
  <si>
    <t>44 16 21 23 8</t>
  </si>
  <si>
    <t>44 16 21 24 0</t>
  </si>
  <si>
    <t>4.236; 6.354</t>
  </si>
  <si>
    <t>44 16 21 25 0</t>
  </si>
  <si>
    <t>44 16 21 26 8</t>
  </si>
  <si>
    <t>31358323</t>
  </si>
  <si>
    <t>043 WV 07</t>
  </si>
  <si>
    <t>3.152; 4.203; 6.305; 3.152;  AD 3.15; 3.152.4; 3.152; 4.203; 6.305; Р 3.152; AD 3.152; T 3.152.4; A 3.152; AD 4.203; 4.203; 4.203 A</t>
  </si>
  <si>
    <t>44 16 21 27 8</t>
  </si>
  <si>
    <t>3.152; 4.203</t>
  </si>
  <si>
    <t>44 16 21 28 0</t>
  </si>
  <si>
    <t>V8.540</t>
  </si>
  <si>
    <t>44 16 21 29 0</t>
  </si>
  <si>
    <t>44 16 21 300</t>
  </si>
  <si>
    <t>44 16 21 31 0</t>
  </si>
  <si>
    <t>CV72010</t>
  </si>
  <si>
    <t>44 16 21 32 8</t>
  </si>
  <si>
    <t>1106C-E60TA Euro; T 4.40; T 6.60</t>
  </si>
  <si>
    <t>44 16 21 33 8</t>
  </si>
  <si>
    <t>4.192; 6.288; A 3.144 ; A 4.192; P 3.144 ; P 6.288; PA; PB; PF; PG</t>
  </si>
  <si>
    <t>44 16 21 34 8</t>
  </si>
  <si>
    <t xml:space="preserve"> 3135X031</t>
  </si>
  <si>
    <t>043 WV 39</t>
  </si>
  <si>
    <t>44 16 21 35 8</t>
  </si>
  <si>
    <t>3135X063</t>
  </si>
  <si>
    <t>043 WV 42</t>
  </si>
  <si>
    <t>T 6.60; 1006-60T; T 4.40; T 6.60; 1004-40; 1006-60;1006-60TW</t>
  </si>
  <si>
    <t>44 16 21 36 8</t>
  </si>
  <si>
    <t>3135X041</t>
  </si>
  <si>
    <t>043 WV 43</t>
  </si>
  <si>
    <t>T 6.60; 4.40; T 4.40; T 6.6; 1106C-E60TA; 1006-6</t>
  </si>
  <si>
    <t>44 16 21 37 8</t>
  </si>
  <si>
    <t>043 WV 21</t>
  </si>
  <si>
    <t>M-34V;4.203; P 4.203; P 3.152 ; T 3.152.4 ; P 6.305; A 3.152; 4.203; 3.152; 4.203 A; IM 036 VJA; AD 4.203; 6.305; AD 3.152; A 3.152;  D3.152; M-34</t>
  </si>
  <si>
    <t>5000658755, 5000663653, 5000670968, 5000681060, 5000686307, 5000686308, 5010330565, 7421105682, 7421105695, 500807294</t>
  </si>
  <si>
    <t>44 05 21 05 0</t>
  </si>
  <si>
    <t>209 WN 04</t>
  </si>
  <si>
    <t>MDUMK; MDX 48 M; MDX 16 M; MDU 24 M; MDU 45 M; MDZ 23; MDU 44 M; M 620 P; MDX 44 M; MDU 44 M; M 620 P; MDX 44 M;  MDX 24 M; M 520; MDX 46 M; M 420; MDXM; MDU 25 M; M 620 Z3</t>
  </si>
  <si>
    <t>44 05 21 06 0</t>
  </si>
  <si>
    <t>5010240945;  5010240948</t>
  </si>
  <si>
    <t>209 WN 20</t>
  </si>
  <si>
    <t>MIDR 06.20.45 A2 ; MIPR 06.20.45 A3; MIDR 06.20.45 E2; MIDR 06.20.45 E/41; MIDR 06.20.45 C/4; MIDR 06.20.45 M41; MGDR 06.20.45 A491</t>
  </si>
  <si>
    <t>44 05 21 07 0</t>
  </si>
  <si>
    <t>5010295869; 5010330564</t>
  </si>
  <si>
    <t>MIDR 06.20.45 B/3; MIDR 06.20.45 BC;
 MIDR 06.20.45 D/3; MIDR 06.20.45 D/41; MIDR 06.20.45 DD;  MIDR 06.20.45 E; MIDR 06.20.45 E/2; MIDR 06.20.45 E/41; MIDR 06.20.45 H; MIDR 06.20.45 M41 Euro 2</t>
  </si>
  <si>
    <t>44 05 21 08 0</t>
  </si>
  <si>
    <t>592 WN 09</t>
  </si>
  <si>
    <t>797; 712.11; 797-21; MIDR 06.02.12; U 5 M 62; 712.13</t>
  </si>
  <si>
    <t>SISU</t>
  </si>
  <si>
    <t>44 12 21 01 0</t>
  </si>
  <si>
    <t>836647420; 836666990; 836673191</t>
  </si>
  <si>
    <t>620 DWBAE Euro 3;  634 DWBAE Euro 3</t>
  </si>
  <si>
    <t>1850688; 2043067; 2063773; 2076168</t>
  </si>
  <si>
    <t>1118368;  273759; 363302</t>
  </si>
  <si>
    <t>348967, 1319247</t>
  </si>
  <si>
    <t>061 WN 27</t>
  </si>
  <si>
    <t>44 04 21 11 0</t>
  </si>
  <si>
    <t>061 WN 12</t>
  </si>
  <si>
    <t>DS 14; DSC 14</t>
  </si>
  <si>
    <t>44 04 21 13 0</t>
  </si>
  <si>
    <t>061 LW 00100 001</t>
  </si>
  <si>
    <t>DC 9; DC 11; DC 12; DSC 12</t>
  </si>
  <si>
    <t>44 04 21 12 0</t>
  </si>
  <si>
    <t>1302095; 1305095</t>
  </si>
  <si>
    <t>061 WN 14</t>
  </si>
  <si>
    <t>DS 11; DSC 11; DTC 11</t>
  </si>
  <si>
    <t>44 04 21 14 0</t>
  </si>
  <si>
    <t>170690; 230151; 231276; 239151</t>
  </si>
  <si>
    <t>DS 14;DSС 14</t>
  </si>
  <si>
    <t>44 04 21 15 0</t>
  </si>
  <si>
    <t>1365142; 1402907; 351887</t>
  </si>
  <si>
    <t>D 9; DS 9; DSC 9; DSI 9</t>
  </si>
  <si>
    <t>STEYR</t>
  </si>
  <si>
    <t>44 25 21 05 0</t>
  </si>
  <si>
    <t>WD 113 a;  WD 113 u; WD 213s; WD 318; WD 413; WD 413 c</t>
  </si>
  <si>
    <t>VOLKSWAGEN</t>
  </si>
  <si>
    <t>44 20 21 03 8</t>
  </si>
  <si>
    <t>151 WV 32</t>
  </si>
  <si>
    <t>VW AGK; ATA; AUH; BCQ</t>
  </si>
  <si>
    <t>44 20 21 01 8</t>
  </si>
  <si>
    <t xml:space="preserve">Сухая гильза, под обработку, с углублением для шатуна </t>
  </si>
  <si>
    <t>441 801 3</t>
  </si>
  <si>
    <t>029 WV 13</t>
  </si>
  <si>
    <t>АUDI SB; NC; CR; CY; RA; JK; DE; CN; VOLVO D 24; VW 1S; SB; MF; JR; CY; JP; DW; ACL; JK; 68A; CS; 1V; CP; 1C; CT</t>
  </si>
  <si>
    <t>44 20 21 02 8</t>
  </si>
  <si>
    <t>VW ACV; AGX ; AHD; AHY; AJT; ANF; ANG; ANH; ANJ; APA;AUF; AXG; AXL; AYC; AYY; BBE; BBF; BCT; BCU; BCV</t>
  </si>
  <si>
    <t>44 02 21 14 1</t>
  </si>
  <si>
    <t>161785-М</t>
  </si>
  <si>
    <t>037 WN 23 , 037 WN 34</t>
  </si>
  <si>
    <t>478 140, 478 149, 478141, 478142</t>
  </si>
  <si>
    <t>470 286, 470 480 11, 470484, 470485</t>
  </si>
  <si>
    <t>478380, 478381, 478382</t>
  </si>
  <si>
    <t>037 WN 51</t>
  </si>
  <si>
    <t>037 WN 40</t>
  </si>
  <si>
    <t>420 880, 420881, 866892</t>
  </si>
  <si>
    <t>037 WN 47</t>
  </si>
  <si>
    <t>397 854 0, 397 854 1, 384 353 7</t>
  </si>
  <si>
    <t>44 02 21 20 0</t>
  </si>
  <si>
    <t>420530; 420534; 465808</t>
  </si>
  <si>
    <t>037 WN 27</t>
  </si>
  <si>
    <t>TD 60; TD 61; TAMD 60; TWD 61</t>
  </si>
  <si>
    <t>44 02 21 23 0</t>
  </si>
  <si>
    <t>422840;479200;479201;
8194050</t>
  </si>
  <si>
    <t>037 WN 29</t>
  </si>
  <si>
    <t>ТD 102; D 10; DH10A245</t>
  </si>
  <si>
    <t>44 02 21 24 0</t>
  </si>
  <si>
    <t>037 WN 39</t>
  </si>
  <si>
    <t>TD 103; D10A 360</t>
  </si>
  <si>
    <t>44 02 21 21 0</t>
  </si>
  <si>
    <t>037 WN 28</t>
  </si>
  <si>
    <t>TD 16; TID 162; TAMD 162 ; TXD 162</t>
  </si>
  <si>
    <t>44 02 21 22 0</t>
  </si>
  <si>
    <t>037 WN 34</t>
  </si>
  <si>
    <t>TD 101; TD 102; THD 100; THD 101; THD 102; TMD 100; TMD 102</t>
  </si>
  <si>
    <t>44 02 21 19 0</t>
  </si>
  <si>
    <t>422090P06; 422093; 422094; 540167; 422090</t>
  </si>
  <si>
    <t>037 WN 18</t>
  </si>
  <si>
    <t>D 100; THD100; TMD100; THD101; MD 100; HD 100 ;TD 100</t>
  </si>
  <si>
    <t>44 02 21 25 0</t>
  </si>
  <si>
    <t>420090; 420094</t>
  </si>
  <si>
    <t>037 WN 06</t>
  </si>
  <si>
    <t>D 50; TD 50</t>
  </si>
  <si>
    <t>44 02 21 26 0</t>
  </si>
  <si>
    <t>785929; 11030000;  11030002</t>
  </si>
  <si>
    <t>331 WN 02</t>
  </si>
  <si>
    <t>D 42; TD 42;D 45; TD 45</t>
  </si>
  <si>
    <t>44 02 21 27 0</t>
  </si>
  <si>
    <t>421430P04; 466260P05;  466864;  466865</t>
  </si>
  <si>
    <t>037 WN 11</t>
  </si>
  <si>
    <t>D 70; ТD 70; TAMD 70; TID 70</t>
  </si>
  <si>
    <t>44 02 21 28 0</t>
  </si>
  <si>
    <t>037 WN 26</t>
  </si>
  <si>
    <t xml:space="preserve">TD 70;  TD 71; TID 71; TWD 71 </t>
  </si>
  <si>
    <t>44 02 21 29 0</t>
  </si>
  <si>
    <t>037 WN 38</t>
  </si>
  <si>
    <t>D6А; D6B</t>
  </si>
  <si>
    <t>44 02 21 30 0</t>
  </si>
  <si>
    <t>037 WN 52</t>
  </si>
  <si>
    <t>D7C; TAD 740</t>
  </si>
  <si>
    <t>44 02 21 31 0</t>
  </si>
  <si>
    <t>1556532; 270935</t>
  </si>
  <si>
    <t xml:space="preserve">D 16 A 470;  D 16 A 520; D 16 B 470; D 16 B 520; TAD 1630 G;
 TAD 1630 GE; TAD 1630 P; TAD 1630 V;TAD 1631 G; TD 163 ES </t>
  </si>
  <si>
    <t>Z4001-1004002</t>
  </si>
  <si>
    <t>4001.1000108</t>
  </si>
  <si>
    <t>5319 6701 0345/5319 6701 0346/5319 6701 0346/      5319 6701 0344 (6011 0096)</t>
  </si>
  <si>
    <t>5319 5901 0168</t>
  </si>
  <si>
    <t>5319 5901 0362</t>
  </si>
  <si>
    <t>5319 6701 0332</t>
  </si>
  <si>
    <t>5319 6901 0381/5319 6901 0376/ 5319 6901 0376/       5319 6901 0380 (5011 0096)</t>
  </si>
  <si>
    <t>595 11 N0</t>
  </si>
  <si>
    <t>5319 6901 0168</t>
  </si>
  <si>
    <t>595 11 90; 595 26 90</t>
  </si>
  <si>
    <t>5319 6901 0361</t>
  </si>
  <si>
    <t>8000 2002; 8900 2002</t>
  </si>
  <si>
    <t>595 WN 03</t>
  </si>
  <si>
    <t>0080.003.021; U2.071.00</t>
  </si>
  <si>
    <t>162052-М</t>
  </si>
  <si>
    <t>Техника с двиг. ЯМЗ 236М2,7601, 238М2, 7511.10 (Евро-3), ЯМЗ-650 (резьбовое соединение)</t>
  </si>
  <si>
    <t>162053-М</t>
  </si>
  <si>
    <t xml:space="preserve">Автомобили ГАЗ-3302 (Бизнес) и их модификации с дв. Cummins ISF 2.8 </t>
  </si>
  <si>
    <t>162054-М</t>
  </si>
  <si>
    <t>Экскаваторы ЭО-54, ЭО-2621, ЭО-Э322, погрузчик ТО-30, автомобили БелАЗ-7519, -7512, -7549 (с двиг. 6ДМ-21, 8ДМ-21)</t>
  </si>
  <si>
    <t>162055-М</t>
  </si>
  <si>
    <t>Автомобили БелАЗ 7512,-7519,-7549 (с двиг. 6ДМ-21; 8ДМ-21), тепловозы ТЭП 60; ТЭ3, ТЭМ7, ТЭП70, ТЭП75, ТГМ12, ТЭМ2М, ТЭМ15К, 2ТЭ121, 2ТЭ116</t>
  </si>
  <si>
    <t>162056-М</t>
  </si>
  <si>
    <t xml:space="preserve">Автомобили Белаз -75145 (с двиг. Cummins КТА-38С); -7540В,-7528,-7547,-7549, -7555,-7514,-7513,-7521, -75600 (с двиг. ЯМЗ-240М2, -240НМ2,-8401.10,-845.10,-846.10,-848.10 </t>
  </si>
  <si>
    <t>162061-М</t>
  </si>
  <si>
    <t xml:space="preserve">Автомобилях КамАЗ, ПАЗ и другая технике с двигателями Cummins ISBe140,150,170, 300  </t>
  </si>
  <si>
    <t>0210.04.002-3 MD</t>
  </si>
  <si>
    <t>Тепловоз ТГН-2 с двигателями
6ЧН 21/21, 64М 21/21</t>
  </si>
  <si>
    <t>5-011.304.2</t>
  </si>
  <si>
    <t>Дизельный двигатель Wola H-12, H-6 (30H-12, 39H-12, 52H-12, 67H-12, 68H-12, 71H-12, 81H-12, 107H-12, 108H-12, 86H-6, 13H-6)</t>
  </si>
  <si>
    <t>Дизельный двигатель 4Ч 8,5/11</t>
  </si>
  <si>
    <t>Дизельный двигатель SKL 4,6 NVD-24</t>
  </si>
  <si>
    <t>Дизельный двигатель B&amp;W T23</t>
  </si>
  <si>
    <t>96.5</t>
  </si>
  <si>
    <t>40524.1004018-10-БР "А"</t>
  </si>
  <si>
    <t>40524.1004018-10-БР "Б"</t>
  </si>
  <si>
    <t>40524.1004018-10-БР "В"</t>
  </si>
  <si>
    <t>40524.1004018-10-БР "Г"</t>
  </si>
  <si>
    <t>40524.1004018-10-БР "Д"</t>
  </si>
  <si>
    <t>40904.1004018-10-БР "А"</t>
  </si>
  <si>
    <t>40904.1004018-10-БР "Б"</t>
  </si>
  <si>
    <t>40904.1004018-10-БР "B"</t>
  </si>
  <si>
    <t>40904.1004018-10-БР "Г"</t>
  </si>
  <si>
    <t>40904.1004018-10-БР "Д"</t>
  </si>
  <si>
    <t>44 19 14 01 1</t>
  </si>
  <si>
    <t>Для двигателей CWVA (1,6л; палец 19мм)</t>
  </si>
  <si>
    <t xml:space="preserve">740.1000128-АК-44 </t>
  </si>
  <si>
    <t>132836-М</t>
  </si>
  <si>
    <t>132840-М</t>
  </si>
  <si>
    <t>740.30-1000128-44</t>
  </si>
  <si>
    <t>132841-М</t>
  </si>
  <si>
    <t>740.60-1000128-44</t>
  </si>
  <si>
    <t>740.60-1004020</t>
  </si>
  <si>
    <t>157671-М</t>
  </si>
  <si>
    <r>
      <t xml:space="preserve">двиг. КамАЗ (Евро-0,2,3) для </t>
    </r>
    <r>
      <rPr>
        <b/>
        <sz val="8"/>
        <rFont val="Tahoma"/>
        <family val="2"/>
      </rPr>
      <t>поршня с новой конструкцией</t>
    </r>
  </si>
  <si>
    <t>гильза цилиндра (фосф.) с упл.кольцами</t>
  </si>
  <si>
    <t>ЯМЗ-840,-847,-8401 и их модификации</t>
  </si>
  <si>
    <t>840.1002021-11(Ф)</t>
  </si>
  <si>
    <t>144620-М</t>
  </si>
  <si>
    <t>44 01 21 14 1</t>
  </si>
  <si>
    <t>164069-М</t>
  </si>
  <si>
    <t xml:space="preserve">ЯМЗ -846,-849,-840,-8401,-850,-845,-847 </t>
  </si>
  <si>
    <t>Двигатель Д-144, Д-120 , Д21А1. Трактор Т-40, Т25А, Т28Х4М, ЛТЗ-55, ЛТЗ-55А, дорожно-строительная техника</t>
  </si>
  <si>
    <t>650.1004002</t>
  </si>
  <si>
    <t>166347-М</t>
  </si>
  <si>
    <t>ЯМЗ-650 и его модификации</t>
  </si>
  <si>
    <t>166762-К</t>
  </si>
  <si>
    <t>166743-К</t>
  </si>
  <si>
    <t>166746-К</t>
  </si>
  <si>
    <t>166747-К</t>
  </si>
  <si>
    <t>166748-К</t>
  </si>
  <si>
    <t>166750-К</t>
  </si>
  <si>
    <t>166749-К</t>
  </si>
  <si>
    <t>166739-К</t>
  </si>
  <si>
    <t>166741-К</t>
  </si>
  <si>
    <t>166740-К</t>
  </si>
  <si>
    <t>166761-К</t>
  </si>
  <si>
    <t>166760-К</t>
  </si>
  <si>
    <t>А274.1004018 "A"</t>
  </si>
  <si>
    <t>А274.1004018 "В"</t>
  </si>
  <si>
    <t>А274.1004018 "С"</t>
  </si>
  <si>
    <t>А274 EvoTech «Евро-4»</t>
  </si>
  <si>
    <t>409.1004018-БР "А"</t>
  </si>
  <si>
    <t>409.1004018-БР "Б"</t>
  </si>
  <si>
    <t>409.1004018-БР "В"</t>
  </si>
  <si>
    <t>409.1004018-БР "Г"</t>
  </si>
  <si>
    <t>409.1004018-БР "Д"</t>
  </si>
  <si>
    <t>А274.1004024</t>
  </si>
  <si>
    <t>164934-М</t>
  </si>
  <si>
    <t>Д144-1004060Б1-01Р1 (на 4 цил.)</t>
  </si>
  <si>
    <t>167414-S</t>
  </si>
  <si>
    <t>Поршнекомплект (Эксперт)</t>
  </si>
  <si>
    <r>
      <t>гильза(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поршень(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п/палец, стоп. и упл. кольца из ФСИ, к-т п/колец</t>
    </r>
  </si>
  <si>
    <r>
      <t>гильза(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поршень(</t>
    </r>
    <r>
      <rPr>
        <b/>
        <sz val="8"/>
        <rFont val="Tahoma"/>
        <family val="2"/>
      </rPr>
      <t xml:space="preserve">фосф., </t>
    </r>
    <r>
      <rPr>
        <sz val="8"/>
        <rFont val="Tahoma"/>
        <family val="2"/>
      </rPr>
      <t>новая конструкция) с рассекателем, п/палец, стоп. и упл. кольца из ФСИ, к-т п/колец</t>
    </r>
  </si>
  <si>
    <r>
      <t>гильза(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поршень(</t>
    </r>
    <r>
      <rPr>
        <b/>
        <sz val="8"/>
        <rFont val="Tahoma"/>
        <family val="2"/>
      </rPr>
      <t xml:space="preserve">фосф., </t>
    </r>
    <r>
      <rPr>
        <sz val="8"/>
        <rFont val="Tahoma"/>
        <family val="2"/>
      </rPr>
      <t>новая конструкция), п/палец, стоп. и упл. кольца из ФСИ, к-т п/колец</t>
    </r>
  </si>
  <si>
    <t>168691-М</t>
  </si>
  <si>
    <t>Д65-1000108-С-90</t>
  </si>
  <si>
    <t>168692-М</t>
  </si>
  <si>
    <t>168693-М</t>
  </si>
  <si>
    <t>168696-М</t>
  </si>
  <si>
    <t>168694-М</t>
  </si>
  <si>
    <t>168695-М</t>
  </si>
  <si>
    <t>240-1000108-С-90</t>
  </si>
  <si>
    <t>245-1000108-С-90</t>
  </si>
  <si>
    <t>260-1000108-С-90</t>
  </si>
  <si>
    <t>260-1000108-А-90</t>
  </si>
  <si>
    <t>168697-М</t>
  </si>
  <si>
    <t>168699-М</t>
  </si>
  <si>
    <t>168698-М</t>
  </si>
  <si>
    <t>168688-М</t>
  </si>
  <si>
    <t>740.1000128-90</t>
  </si>
  <si>
    <t>168689-М</t>
  </si>
  <si>
    <t>168690-М</t>
  </si>
  <si>
    <t>740.60-1000128-90</t>
  </si>
  <si>
    <t>740.30-1000128-90</t>
  </si>
  <si>
    <t>168700-М</t>
  </si>
  <si>
    <t>168701-М</t>
  </si>
  <si>
    <t>168702-М</t>
  </si>
  <si>
    <t>236-1004006-90</t>
  </si>
  <si>
    <t>236-1004006-Б-90</t>
  </si>
  <si>
    <t>238НБ-1004006-90</t>
  </si>
  <si>
    <t>238Б-1004006-90</t>
  </si>
  <si>
    <t>238Б-1004006-Б-90</t>
  </si>
  <si>
    <t>168703-М</t>
  </si>
  <si>
    <t>168704-М</t>
  </si>
  <si>
    <t>168705-М</t>
  </si>
  <si>
    <t>168706-М</t>
  </si>
  <si>
    <t>168707-М</t>
  </si>
  <si>
    <t>168708-М</t>
  </si>
  <si>
    <t>168709-М</t>
  </si>
  <si>
    <t>7511.1004006-01-90</t>
  </si>
  <si>
    <t>7511.1004006-10-90</t>
  </si>
  <si>
    <t>7511.1004006-50-90</t>
  </si>
  <si>
    <t>7511.1004006-60-90</t>
  </si>
  <si>
    <t>658.1004006-10-90</t>
  </si>
  <si>
    <t>260-1000108-Т-90</t>
  </si>
  <si>
    <t>260-1000108-М-90</t>
  </si>
  <si>
    <t>245-1000108-Б-90</t>
  </si>
  <si>
    <t>245-1000108-Г-90</t>
  </si>
  <si>
    <t>169112-М</t>
  </si>
  <si>
    <t>820.60-1000128-44</t>
  </si>
  <si>
    <t xml:space="preserve">КамАЗ - 820.60-260; -820.61-260; -820.72-240; -820.73-300 </t>
  </si>
  <si>
    <t>гильза(фосф.), поршень (новая конструкция) с рассекателем, п/палец, упл. и упор. кол., к-т п/колец</t>
  </si>
  <si>
    <t>гильза(фосф.), поршень(траф.), п/палец, упор. и упл. кольца, к-т п/колец</t>
  </si>
  <si>
    <t>гильза(фосф.), поршень (новая конструкция), п/палец, упл. и упор. кол., к-т п/колец</t>
  </si>
  <si>
    <t>гильза(фосф.), поршень(новая конструкция), п/палец, упл. и упор. кол., к-т п/колец</t>
  </si>
  <si>
    <t>44 14 21 03 8</t>
  </si>
  <si>
    <t>Cummins ISF3.8, 4ISBe, 3B, 3BT,4BT, 6BT</t>
  </si>
  <si>
    <t>DC13;DC13 XPI</t>
  </si>
  <si>
    <t>EQB-1000128</t>
  </si>
  <si>
    <t>137551-М</t>
  </si>
  <si>
    <t>СТ-23-03с6-01-КЧ (на 6 цил.)</t>
  </si>
  <si>
    <t>Моторокомплект серия "Эксперт" Классика</t>
  </si>
  <si>
    <t>Моторокомплект серия "Эксперт" Samara</t>
  </si>
  <si>
    <t>Моторокомплект серия "Эксперт" Нива</t>
  </si>
  <si>
    <t>Моторокомплект серия "Эксперт" 110</t>
  </si>
  <si>
    <t>Моторокомплект серия "Эксперт" Гранта</t>
  </si>
  <si>
    <t>Моторокомплект серия "Эксперт" Приора</t>
  </si>
  <si>
    <t>Моторокомплект серия "Эксперт" Калина</t>
  </si>
  <si>
    <t>Моторокомплект серия "Эксперт"  (на 4 цил.)</t>
  </si>
  <si>
    <t>Моторокомплект серия "Эксперт"</t>
  </si>
  <si>
    <t>Поршнекомплект серия "Эксперт"</t>
  </si>
  <si>
    <t>2108-1004014 "A"</t>
  </si>
  <si>
    <t>2108-1004014 "B"</t>
  </si>
  <si>
    <t>2108-1004014 "C"</t>
  </si>
  <si>
    <t>2108-1004014 "D"</t>
  </si>
  <si>
    <t>2108-1004014 "E"</t>
  </si>
  <si>
    <t>2108-1004014-АР "A"</t>
  </si>
  <si>
    <t>2108-1004014-АР "B"</t>
  </si>
  <si>
    <t>2108-1004014-АР "C"</t>
  </si>
  <si>
    <t>2108-1004014-АР "D"</t>
  </si>
  <si>
    <t>2108-1004014-АР "E"</t>
  </si>
  <si>
    <t>2108-1004014-БР "A"</t>
  </si>
  <si>
    <t>2108-1004014-БР "B"</t>
  </si>
  <si>
    <t>2108-1004014-БР "C"</t>
  </si>
  <si>
    <t>2108-1004014-БР "D"</t>
  </si>
  <si>
    <t>2108-1004014-БР "E"</t>
  </si>
  <si>
    <t>21083-1004014 "A"</t>
  </si>
  <si>
    <t>21083-1004014 "B"</t>
  </si>
  <si>
    <t>21083-1004014 "C"</t>
  </si>
  <si>
    <t>21083-1004014 "D"</t>
  </si>
  <si>
    <t>21083-1004014 "E"</t>
  </si>
  <si>
    <t>21083-1004014-АР "A"</t>
  </si>
  <si>
    <t>21083-1004014-АР "B"</t>
  </si>
  <si>
    <t>21083-1004014-АР "C"</t>
  </si>
  <si>
    <t>21083-1004014-АР "D"</t>
  </si>
  <si>
    <t>21083-1004014-АР "E"</t>
  </si>
  <si>
    <t>21083-1004014-БР "A"</t>
  </si>
  <si>
    <t>21083-1004014-БР "B"</t>
  </si>
  <si>
    <t>21083-1004014-БР "C"</t>
  </si>
  <si>
    <t>21083-1004014-БР "D"</t>
  </si>
  <si>
    <t>21083-1004014-БР "E"</t>
  </si>
  <si>
    <t>21213-1004014 "A"</t>
  </si>
  <si>
    <t>21213-1004014 "B"</t>
  </si>
  <si>
    <t>21213-1004014 "C"</t>
  </si>
  <si>
    <t>21213-1004014 "D"</t>
  </si>
  <si>
    <t>21213-1004014 "E"</t>
  </si>
  <si>
    <t>21213-1004014-АР "A"</t>
  </si>
  <si>
    <t>21213-1004014-АР "B"</t>
  </si>
  <si>
    <t>21213-1004014-АР "C"</t>
  </si>
  <si>
    <t>21213-1004014-АР "D"</t>
  </si>
  <si>
    <t>21213-1004014-АР "E"</t>
  </si>
  <si>
    <t>21213-1004014-БР "A"</t>
  </si>
  <si>
    <t>21213-1004014-БР "B"</t>
  </si>
  <si>
    <t>21213-1004014-БР "C"</t>
  </si>
  <si>
    <t>21213-1004014-БР "D"</t>
  </si>
  <si>
    <t>21213-1004014-БР "E"</t>
  </si>
  <si>
    <t>2110-1004014 "A"</t>
  </si>
  <si>
    <t>2110-1004014 "B"</t>
  </si>
  <si>
    <t>2110-1004014 "C"</t>
  </si>
  <si>
    <t>2110-1004014 "D"</t>
  </si>
  <si>
    <t>2110-1004014 "E"</t>
  </si>
  <si>
    <t>2110-1004014-АР "A"</t>
  </si>
  <si>
    <t>2110-1004014-АР "B"</t>
  </si>
  <si>
    <t>2110-1004014-АР "C"</t>
  </si>
  <si>
    <t>2110-1004014-АР "D"</t>
  </si>
  <si>
    <t>2110-1004014-АР "E"</t>
  </si>
  <si>
    <t>2110-1004014-БР "A"</t>
  </si>
  <si>
    <t>2110-1004014-БР "B"</t>
  </si>
  <si>
    <t>2110-1004014-БР "C"</t>
  </si>
  <si>
    <t>2110-1004014-БР "D"</t>
  </si>
  <si>
    <t>2110-1004014-БР "E"</t>
  </si>
  <si>
    <t>21124-1004014 "A"</t>
  </si>
  <si>
    <t>21124-1004014 "B"</t>
  </si>
  <si>
    <t>21124-1004014 "C"</t>
  </si>
  <si>
    <t>21124-1004014 "D"</t>
  </si>
  <si>
    <t>21124-1004014 "E"</t>
  </si>
  <si>
    <t>21124-1004014-АР "A"</t>
  </si>
  <si>
    <t>21124-1004014-АР "B"</t>
  </si>
  <si>
    <t>21124-1004014-АР "C"</t>
  </si>
  <si>
    <t>21124-1004014-АР "D"</t>
  </si>
  <si>
    <t>21124-1004014-АР "E"</t>
  </si>
  <si>
    <t>21124-1004014-БР "A"</t>
  </si>
  <si>
    <t>21124-1004014-БР "B"</t>
  </si>
  <si>
    <t>21124-1004014-БР "C"</t>
  </si>
  <si>
    <t>21124-1004014-БР "D"</t>
  </si>
  <si>
    <t>21124-1004014-БР "E"</t>
  </si>
  <si>
    <t>40524.1000100-БР</t>
  </si>
  <si>
    <t>152855-М</t>
  </si>
  <si>
    <t>21126-1000100-БР</t>
  </si>
  <si>
    <t>152851-М</t>
  </si>
  <si>
    <t>240-1000108-С5-90</t>
  </si>
  <si>
    <r>
      <t>гильза(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поршень 5-кол(</t>
    </r>
    <r>
      <rPr>
        <b/>
        <sz val="8"/>
        <rFont val="Tahoma"/>
        <family val="2"/>
      </rPr>
      <t>фосф.</t>
    </r>
    <r>
      <rPr>
        <sz val="8"/>
        <rFont val="Tahoma"/>
        <family val="2"/>
      </rPr>
      <t>), п/палец, стоп. и упл. кольца из ФСИ, к-т п/колец</t>
    </r>
  </si>
  <si>
    <t>ЗИЛ-130 и его модификации</t>
  </si>
  <si>
    <t>171747-М</t>
  </si>
  <si>
    <t>171551-М</t>
  </si>
  <si>
    <t>171552-М</t>
  </si>
  <si>
    <t>171553-М</t>
  </si>
  <si>
    <t>171554-М</t>
  </si>
  <si>
    <t>171555-М</t>
  </si>
  <si>
    <t>171556-М</t>
  </si>
  <si>
    <t>171557-М</t>
  </si>
  <si>
    <t>171558-М</t>
  </si>
  <si>
    <t>171559-М</t>
  </si>
  <si>
    <t>171560-М</t>
  </si>
  <si>
    <t>171561-М</t>
  </si>
  <si>
    <t>171562-М</t>
  </si>
  <si>
    <t>171563-М</t>
  </si>
  <si>
    <t>171564-М</t>
  </si>
  <si>
    <t>171565-М</t>
  </si>
  <si>
    <t>171566-М</t>
  </si>
  <si>
    <t>171567-М</t>
  </si>
  <si>
    <t>171568-М</t>
  </si>
  <si>
    <t>171645-М</t>
  </si>
  <si>
    <t>171646-М</t>
  </si>
  <si>
    <t>171647-М</t>
  </si>
  <si>
    <t>171648-М</t>
  </si>
  <si>
    <t>171649-М</t>
  </si>
  <si>
    <t>171650-М</t>
  </si>
  <si>
    <t>171651-М</t>
  </si>
  <si>
    <t>171652-М</t>
  </si>
  <si>
    <t>171653-М</t>
  </si>
  <si>
    <t>171654-М</t>
  </si>
  <si>
    <t>171655-М</t>
  </si>
  <si>
    <t>171656-М</t>
  </si>
  <si>
    <t>171658-М</t>
  </si>
  <si>
    <t>171659-М</t>
  </si>
  <si>
    <t>171660-М</t>
  </si>
  <si>
    <t>171662-М</t>
  </si>
  <si>
    <t>171663-М</t>
  </si>
  <si>
    <t>171664-М</t>
  </si>
  <si>
    <t>171665-М</t>
  </si>
  <si>
    <t>171666-М</t>
  </si>
  <si>
    <t>171667-М</t>
  </si>
  <si>
    <t>171668-М</t>
  </si>
  <si>
    <t>171669-М</t>
  </si>
  <si>
    <t>171670-М</t>
  </si>
  <si>
    <t>171671-М</t>
  </si>
  <si>
    <t>171673-М</t>
  </si>
  <si>
    <t>171676-М</t>
  </si>
  <si>
    <t>171678-М</t>
  </si>
  <si>
    <t>171680-М</t>
  </si>
  <si>
    <t>171681-М</t>
  </si>
  <si>
    <t>171682-М</t>
  </si>
  <si>
    <t>171683-М</t>
  </si>
  <si>
    <t>171684-М</t>
  </si>
  <si>
    <t>171685-М</t>
  </si>
  <si>
    <t>171686-М</t>
  </si>
  <si>
    <t>171687-М</t>
  </si>
  <si>
    <t>171688-М</t>
  </si>
  <si>
    <t>171689-М</t>
  </si>
  <si>
    <t>171690-М</t>
  </si>
  <si>
    <t>171691-М</t>
  </si>
  <si>
    <t>171761-М</t>
  </si>
  <si>
    <t>171762-М</t>
  </si>
  <si>
    <t>171763-М</t>
  </si>
  <si>
    <t>171764-М</t>
  </si>
  <si>
    <t>171766-М</t>
  </si>
  <si>
    <t>171767-М</t>
  </si>
  <si>
    <t>171769-М</t>
  </si>
  <si>
    <t>171770-М</t>
  </si>
  <si>
    <t>171771-М</t>
  </si>
  <si>
    <t>171772-М</t>
  </si>
  <si>
    <t>171773-М</t>
  </si>
  <si>
    <t>171774-М</t>
  </si>
  <si>
    <t>171775-М</t>
  </si>
  <si>
    <t>171776-М</t>
  </si>
  <si>
    <t>171777-М</t>
  </si>
  <si>
    <t>171755-М</t>
  </si>
  <si>
    <t>171756-М</t>
  </si>
  <si>
    <t>171757-М</t>
  </si>
  <si>
    <t>171759-М</t>
  </si>
  <si>
    <t>171760-М</t>
  </si>
  <si>
    <t>171778-М</t>
  </si>
  <si>
    <t>171779-М</t>
  </si>
  <si>
    <t>171780-М</t>
  </si>
  <si>
    <t>171781-М</t>
  </si>
  <si>
    <t>171782-М</t>
  </si>
  <si>
    <t>171783-М</t>
  </si>
  <si>
    <t>171784-М</t>
  </si>
  <si>
    <t>171785-М</t>
  </si>
  <si>
    <t>171786-М</t>
  </si>
  <si>
    <t>171787-М</t>
  </si>
  <si>
    <t>171788-М</t>
  </si>
  <si>
    <t>171789-М</t>
  </si>
  <si>
    <t>171790-М</t>
  </si>
  <si>
    <t>171791-М</t>
  </si>
  <si>
    <t>171792-М</t>
  </si>
  <si>
    <t>171793-М</t>
  </si>
  <si>
    <t>171794-М</t>
  </si>
  <si>
    <t>171795-М</t>
  </si>
  <si>
    <t>171796-М</t>
  </si>
  <si>
    <t>171797-М</t>
  </si>
  <si>
    <t>171798-М</t>
  </si>
  <si>
    <t>171799-М</t>
  </si>
  <si>
    <t>171800-М</t>
  </si>
  <si>
    <t>171801-М</t>
  </si>
  <si>
    <t>171802-М</t>
  </si>
  <si>
    <t>171803-М</t>
  </si>
  <si>
    <t>171804-М</t>
  </si>
  <si>
    <t>171805-М</t>
  </si>
  <si>
    <t>171806-М</t>
  </si>
  <si>
    <t>171807-М</t>
  </si>
  <si>
    <t>171808-М</t>
  </si>
  <si>
    <t>171809-М</t>
  </si>
  <si>
    <t>171810-М</t>
  </si>
  <si>
    <t>171811-М</t>
  </si>
  <si>
    <t>171812-М</t>
  </si>
  <si>
    <t>171813-М</t>
  </si>
  <si>
    <t>Моторокомплект п/колец 2108-1000100</t>
  </si>
  <si>
    <t>Моторокомплект п/колец 2108-1000100-АР</t>
  </si>
  <si>
    <t>Моторокомплект п/колец 2108-1000100-БР</t>
  </si>
  <si>
    <t>Моторокомплект п/колец 21011-1000100</t>
  </si>
  <si>
    <t>Моторокомплект п/колец 21011-1000100-АР</t>
  </si>
  <si>
    <t>Моторокомплект п/колец 21011-1000100-БР</t>
  </si>
  <si>
    <t>Моторокомплект п/колец 21083-1000100</t>
  </si>
  <si>
    <t>Моторокомплект п/колец 21083-1000100-АР</t>
  </si>
  <si>
    <t>Моторокомплект п/колец 21083-1000100-БР</t>
  </si>
  <si>
    <t>Моторокомплект п/колец 11194-1000100</t>
  </si>
  <si>
    <t>Моторокомплект п/колец 11194-1000100-АР</t>
  </si>
  <si>
    <t>Моторокомплект п/колец 21126-1000100</t>
  </si>
  <si>
    <t>Моторокомплект п/колец 21126-1000100-АР</t>
  </si>
  <si>
    <t>Моторокомплект п/колец 21126-1000100-БР</t>
  </si>
  <si>
    <t>Моторокомплект (4 цил.) 53-1004014-АР "А"</t>
  </si>
  <si>
    <t>Моторокомплект (4 цил.) 53-1004014-АР "Б"</t>
  </si>
  <si>
    <t>Моторокомплект (4 цил.) 53-1004014-АР "В"</t>
  </si>
  <si>
    <t>Моторокомплект (4 цил.) 53-1000105-04 (Эксперт)</t>
  </si>
  <si>
    <t>Моторокомплект (4 цил.) 523.1000105 (Эксперт)</t>
  </si>
  <si>
    <t>Моторокомплект 24-1000105-20 (Эксперт)</t>
  </si>
  <si>
    <t>Моторокомплект 406.1004018 "А" (Эксперт)</t>
  </si>
  <si>
    <t>Моторокомплект 406.1004018 "Б" (Эксперт)</t>
  </si>
  <si>
    <t>Моторокомплект 406.1004018 "В" (Эксперт)</t>
  </si>
  <si>
    <t>Моторокомплект 406.1004018 "Г" (Эксперт)</t>
  </si>
  <si>
    <t>Моторокомплект 406.1004018 "Д" (Эксперт)</t>
  </si>
  <si>
    <t>Моторокомплект 406.1004018-АР "А" (Эксперт)</t>
  </si>
  <si>
    <t>Моторокомплект 406.1004018-АР "Б" (Эксперт)</t>
  </si>
  <si>
    <t>Моторокомплект 406.1004018-АР "В" (Эксперт)</t>
  </si>
  <si>
    <t>Моторокомплект 406.1004018-АР "Г" (Эксперт)</t>
  </si>
  <si>
    <t>Моторокомплект 406.1004018-АР "Д" (Эксперт)</t>
  </si>
  <si>
    <t>Моторокомплект 406.1004018-БР "А" (Эксперт)</t>
  </si>
  <si>
    <t>Моторокомплект 406.1004018-БР "Б" (Эксперт)</t>
  </si>
  <si>
    <t>Моторокомплект 406.1004018-БР "В" (Эксперт)</t>
  </si>
  <si>
    <t>Моторокомплект 406.1004018-БР "Г" (Эксперт)</t>
  </si>
  <si>
    <t>Моторокомплект 406.1004018-БР "Д" (Эксперт)</t>
  </si>
  <si>
    <t>Моторокомплект п/колец 402.1000100</t>
  </si>
  <si>
    <t>Моторокомплект п/колец 402.1000100-АР</t>
  </si>
  <si>
    <t>Моторокомплект п/колец 402.1000100-БР</t>
  </si>
  <si>
    <t>Поршневой палец 21-1004020-14 (комплект 4 шт.)</t>
  </si>
  <si>
    <t>Моторокомплект 405.1004018 "А" (Эксперт)</t>
  </si>
  <si>
    <t>Моторокомплект 405.1004018 "Б" (Эксперт)</t>
  </si>
  <si>
    <t>Моторокомплект 405.1004018 "В" (Эксперт)</t>
  </si>
  <si>
    <t>Моторокомплект 405.1004018 "Г" (Эксперт)</t>
  </si>
  <si>
    <t>Моторокомплект 405.1004018 "Д" (Эксперт)</t>
  </si>
  <si>
    <t>Моторокомплект 405.1004018-АР "А" (Эксперт)</t>
  </si>
  <si>
    <t>Моторокомплект 405.1004018-АР "Б" (Эксперт)</t>
  </si>
  <si>
    <t>Моторокомплект 405.1004018-АР "В" (Эксперт)</t>
  </si>
  <si>
    <t>Моторокомплект 405.1004018-АР "Г" (Эксперт)</t>
  </si>
  <si>
    <t>Моторокомплект 405.1004018-АР "Д" (Эксперт)</t>
  </si>
  <si>
    <t>Моторокомплект 405.1004018-БР "А" (Эксперт)</t>
  </si>
  <si>
    <t>Моторокомплект 405.1004018-БР "Б" (Эксперт)</t>
  </si>
  <si>
    <t>Моторокомплект 405.1004018-БР "В" (Эксперт)</t>
  </si>
  <si>
    <t>Моторокомплект 405.1004018-БР "Г" (Эксперт)</t>
  </si>
  <si>
    <t>Моторокомплект 405.1004018-БР "Д" (Эксперт)</t>
  </si>
  <si>
    <t>Моторокомплект 40524.1004018-10 "А" (Эксперт)</t>
  </si>
  <si>
    <t>Моторокомплект 40524.1004018-10 "Б" (Эксперт)</t>
  </si>
  <si>
    <t>Моторокомплект 40524.1004018-10 "В" (Эксперт)</t>
  </si>
  <si>
    <t>Моторокомплект 40524.1004018-10 "Г" (Эксперт)</t>
  </si>
  <si>
    <t>Моторокомплект 40524.1004018-10 "Д" (Эксперт)</t>
  </si>
  <si>
    <t>Моторокомплект 40524.1004018-10-АР "А" (Эксперт)</t>
  </si>
  <si>
    <t>Моторокомплект 40524.1004018-10-АР "Б" (Эксперт)</t>
  </si>
  <si>
    <t>Моторокомплект 40524.1004018-10-АР "В" (Эксперт)</t>
  </si>
  <si>
    <t>Моторокомплект 40524.1004018-10-АР "Г" (Эксперт)</t>
  </si>
  <si>
    <t>Моторокомплект 40524.1004018-10-АР "Д" (Эксперт)</t>
  </si>
  <si>
    <t>Моторокомплект 40524.1004018-10-БР "А" (Эксперт)</t>
  </si>
  <si>
    <t>Моторокомплект 40524.1004018-10-БР "Б" (Эксперт)</t>
  </si>
  <si>
    <t>Моторокомплект 40524.1004018-10-БР "В" (Эксперт)</t>
  </si>
  <si>
    <t>Моторокомплект 40524.1004018-10-БР "Г" (Эксперт)</t>
  </si>
  <si>
    <t>Моторокомплект 40524.1004018-10-БР "Д" (Эксперт)</t>
  </si>
  <si>
    <t>Моторокомплект 409.1004018 "А" (Эксперт)</t>
  </si>
  <si>
    <t>Моторокомплект 409.1004018 "Б" (Эксперт)</t>
  </si>
  <si>
    <t>Моторокомплект 409.1004018 "В" (Эксперт)</t>
  </si>
  <si>
    <t>Моторокомплект 409.1004018 "Г" (Эксперт)</t>
  </si>
  <si>
    <t>Моторокомплект 409.1004018 "Д" (Эксперт)</t>
  </si>
  <si>
    <t>Моторокомплект 409.1004018-АР "А" (Эксперт)</t>
  </si>
  <si>
    <t>Моторокомплект 409.1004018-АР "Б" (Эксперт)</t>
  </si>
  <si>
    <t>Моторокомплект 409.1004018-АР "В" (Эксперт)</t>
  </si>
  <si>
    <t>Моторокомплект 409.1004018-АР "Г" (Эксперт)</t>
  </si>
  <si>
    <t>Моторокомплект 409.1004018-АР "Д" (Эксперт)</t>
  </si>
  <si>
    <t>Моторокомплект 409.1004018-БР "А" (Эксперт)</t>
  </si>
  <si>
    <t>Моторокомплект 409.1004018-БР "Б" (Эксперт)</t>
  </si>
  <si>
    <t>Моторокомплект 409.1004018-БР "В" (Эксперт)</t>
  </si>
  <si>
    <t>Моторокомплект 409.1004018-БР "Г" (Эксперт)</t>
  </si>
  <si>
    <t>Моторокомплект 409.1004018-БР "Д" (Эксперт)</t>
  </si>
  <si>
    <t>Моторокомплект 40904.1004018-10 "А" (Эксперт)</t>
  </si>
  <si>
    <t>Моторокомплект 40904.1004018-10 "Б" (Эксперт)</t>
  </si>
  <si>
    <t>Моторокомплект 40904.1004018-10 "В" (Эксперт)</t>
  </si>
  <si>
    <t>Моторокомплект 40904.1004018-10 "Г" (Эксперт)</t>
  </si>
  <si>
    <t>Моторокомплект 40904.1004018-10 "Д" (Эксперт)</t>
  </si>
  <si>
    <t>Моторокомплект 40904.1004018-10-АР "А" (Эксперт)</t>
  </si>
  <si>
    <t>Моторокомплект 40904.1004018-10-АР "Б" (Эксперт)</t>
  </si>
  <si>
    <t>Моторокомплект 40904.1004018-10-АР "В" (Эксперт)</t>
  </si>
  <si>
    <t>Моторокомплект 40904.1004018-10-АР "Г" (Эксперт)</t>
  </si>
  <si>
    <t>Моторокомплект 40904.1004018-10-АР "Д" (Эксперт)</t>
  </si>
  <si>
    <t>Моторокомплект 40904.1004018-10-БР "А" (Эксперт)</t>
  </si>
  <si>
    <t>Моторокомплект 40904.1004018-10-БР "Б" (Эксперт)</t>
  </si>
  <si>
    <t>Моторокомплект 40904.1004018-10-БР "В" (Эксперт)</t>
  </si>
  <si>
    <t>Моторокомплект 40904.1004018-10-БР "Г" (Эксперт)</t>
  </si>
  <si>
    <t>Моторокомплект 40904.1004018-10-БР "Д" (Эксперт)</t>
  </si>
  <si>
    <t>Моторокомплект п/колец 405.1000100</t>
  </si>
  <si>
    <t>Моторокомплект п/колец 405.1000100-АР</t>
  </si>
  <si>
    <t>Моторокомплект п/колец 405.1000100-БР</t>
  </si>
  <si>
    <t>Моторокомплект п/колец 40524.1000100</t>
  </si>
  <si>
    <t>Моторокомплект п/колец 40524.1000100-АР</t>
  </si>
  <si>
    <t>Моторокомплект п/колец 40524.1000100-БР</t>
  </si>
  <si>
    <t>Моторокомплект ВК-21-1000105-А4 (Эксперт)</t>
  </si>
  <si>
    <t>Моторокомплект 421.1004018 "А" (Эксперт)</t>
  </si>
  <si>
    <t>Моторокомплект 421.1004018 "Б" (Эксперт)</t>
  </si>
  <si>
    <t>Моторокомплект 421.1004018 "В" (Эксперт)</t>
  </si>
  <si>
    <t>Моторокомплект 421.1004018 "Г" (Эксперт)</t>
  </si>
  <si>
    <t>Моторокомплект 421.1004018 "Д" (Эксперт)</t>
  </si>
  <si>
    <t>Моторокомплект 421.1004018-Р "А" (Эксперт)</t>
  </si>
  <si>
    <t>Моторокомплект 421.1004018-Р "Б" (Эксперт)</t>
  </si>
  <si>
    <t>Моторокомплект 421.1004018-Р "В" (Эксперт)</t>
  </si>
  <si>
    <t>Моторокомплект 421.1004018-Р "Г" (Эксперт)</t>
  </si>
  <si>
    <t>Моторокомплект 421.1004018-Р "Д" (Эксперт)</t>
  </si>
  <si>
    <t>Моторокомплект 421.1004018-Р5 "А" (Эксперт)</t>
  </si>
  <si>
    <t>Моторокомплект 421.1004018-Р5 "Б" (Эксперт)</t>
  </si>
  <si>
    <t>Моторокомплект 421.1004018-Р5 "В" (Эксперт)</t>
  </si>
  <si>
    <t>Моторокомплект 421.1004018-23 "А" (Эксперт)</t>
  </si>
  <si>
    <t>Моторокомплект 421.1004018-23 "Б" (Эксперт)</t>
  </si>
  <si>
    <t>Моторокомплект 421.1004018-23 "В" (Эксперт)</t>
  </si>
  <si>
    <t>Моторокомплект 421.1004018-23 "Г" (Эксперт)</t>
  </si>
  <si>
    <t>Моторокомплект 421.1004018-23 "Д" (Эксперт)</t>
  </si>
  <si>
    <t>Моторокомплект 421.1004018-23-Р "А" (Эксперт)</t>
  </si>
  <si>
    <t>Моторокомплект 421.1004018-23-Р "Б" (Эксперт)</t>
  </si>
  <si>
    <t>Моторокомплект 421.1004018-23-Р "В" (Эксперт)</t>
  </si>
  <si>
    <t>Моторокомплект 421.1004018-23-Р "Г" (Эксперт)</t>
  </si>
  <si>
    <t>Моторокомплект 421.1004018-23-Р "Д" (Эксперт)</t>
  </si>
  <si>
    <t>Моторокомплект 421.1004018-23-Р5 "А" (Эксперт)</t>
  </si>
  <si>
    <t>Моторокомплект 421.1004018-23-Р5 "Б" (Эксперт)</t>
  </si>
  <si>
    <t>Моторокомплект 421.1004018-23-Р5 "В" (Эксперт)</t>
  </si>
  <si>
    <t>Моторокомплект 421.1004018-23-Р5 "Г" (Эксперт)</t>
  </si>
  <si>
    <t>Моторокомплект 421.1004018-23-Р5 "Д" (Эксперт)</t>
  </si>
  <si>
    <t>Моторокомплект А274.1004018 "A" (Эксперт)</t>
  </si>
  <si>
    <t>Моторокомплект А274.1004018 "B" (Эксперт)</t>
  </si>
  <si>
    <t>Моторокомплект А274.1004018 "C" (Эксперт)</t>
  </si>
  <si>
    <t>Моторокомплект п/колец А274.1004024</t>
  </si>
  <si>
    <t>Моторокомплект п/колец 421.1004024</t>
  </si>
  <si>
    <t>Моторокомплект п/колец 421.1004024-Р1</t>
  </si>
  <si>
    <t>Моторокомплект п/колец 421.1004024-Р5</t>
  </si>
  <si>
    <t>Поршнекомплект 130-1000108 (Эксперт)</t>
  </si>
  <si>
    <t>Моторокомплект п/колец 130.1000101 (на 4 цил.)</t>
  </si>
  <si>
    <t>Поршнекомплект 375.1000108 (Эксперт)</t>
  </si>
  <si>
    <t>Моторокомплект п/колец 375.1000101 (на 4 цил.)</t>
  </si>
  <si>
    <t>Комплект Д145Т-1000101</t>
  </si>
  <si>
    <t>Комплект Д144-1000101</t>
  </si>
  <si>
    <t>Комплект Д144-1000105</t>
  </si>
  <si>
    <t>Комплект п/колец 144-1004002</t>
  </si>
  <si>
    <t>Комплект п/колец 144-1004002-А5</t>
  </si>
  <si>
    <t>Поршневой палец Д37М-1004042</t>
  </si>
  <si>
    <t>Комплект Д65-1000105-С</t>
  </si>
  <si>
    <t>Поршнекомплект Д65-1000108-С-90 (Эксперт)</t>
  </si>
  <si>
    <t>Комплект 240-1000104</t>
  </si>
  <si>
    <t>Комплект 240-1000105-С</t>
  </si>
  <si>
    <t>Поршнекомплект 240-1000108-С-90 (Эксперт)</t>
  </si>
  <si>
    <t>Комплект 240-1000105-С5</t>
  </si>
  <si>
    <t>Поршнекомплект 240-1000108-С5-90 (Эксперт)</t>
  </si>
  <si>
    <t>Комплект 245-1000105-С</t>
  </si>
  <si>
    <t>Поршнекомплект 245-1000108-С-90 (Эксперт)</t>
  </si>
  <si>
    <t>Комплект 260-1000104</t>
  </si>
  <si>
    <t>Комплект 260-1000105-С</t>
  </si>
  <si>
    <t>Поршнекомплект 260-1000108-С-90 (Эксперт)</t>
  </si>
  <si>
    <t>Комплект 260-1000104-А</t>
  </si>
  <si>
    <t>Комплект 260-1000105-А</t>
  </si>
  <si>
    <t>Поршнекомплект 260-1000108-А-90 (Эксперт)</t>
  </si>
  <si>
    <t>Комплект 260-1000105-Т</t>
  </si>
  <si>
    <t>Поршнекомплект 260-1000108-Т-90 (Эксперт)</t>
  </si>
  <si>
    <t>Комплект 260-1000105-М</t>
  </si>
  <si>
    <t>Поршнекомплект 260-1000108-М-90 (Эксперт)</t>
  </si>
  <si>
    <t>Комплект 245-1000105-Б</t>
  </si>
  <si>
    <t>Поршнекомплект 245-1000108-Б-90 (Эксперт)</t>
  </si>
  <si>
    <t>Комплект 245-1000105-Г</t>
  </si>
  <si>
    <t>Поршнекомплект 245-1000108-Г-90 (Эксперт)</t>
  </si>
  <si>
    <t>Комплект 245-1000105-Е</t>
  </si>
  <si>
    <t>Комплект 245-1000105-Л</t>
  </si>
  <si>
    <t>Моторокомплект п/колец 240-1004060-А1 (на 4 цил.)</t>
  </si>
  <si>
    <t>Моторокомплект п/колец 240-1004060-А2 (на 4 цил.)</t>
  </si>
  <si>
    <t>Моторокомплект п/колец 240-1004060-Б (4 цил.)</t>
  </si>
  <si>
    <t>Моторокомплект п/колец 245-1004060-А (на 4 цил.)</t>
  </si>
  <si>
    <t>Комплект п/колец 260-1004060-Б</t>
  </si>
  <si>
    <t>Комплект п/колец 262-1004060</t>
  </si>
  <si>
    <t>Комплект п/колец 262-1004060-Б</t>
  </si>
  <si>
    <t>Комплект п/колец 3LD-1004060</t>
  </si>
  <si>
    <t>Поршневой палец К50-1004042-А2 (з/ч)</t>
  </si>
  <si>
    <t>Поршневой палец К245-1004042-Б1 (з/ч)</t>
  </si>
  <si>
    <t>Гильза цилиндра 240-1002021 (Т)</t>
  </si>
  <si>
    <t>Гильза цилиндра К245-1002021-А1 (Т)</t>
  </si>
  <si>
    <t>Поршнекомплект 740.1000128-АК-44 (Дальнобой)</t>
  </si>
  <si>
    <t>Поршнекомплект 740.1000128-90 (Эксперт)</t>
  </si>
  <si>
    <t>Поршнекомплект 7403.1000128 (Дальнобой)</t>
  </si>
  <si>
    <t>Поршнекомплект 740.30-1000128-44 (Дальнобой)</t>
  </si>
  <si>
    <t>Поршнекомплект 740.30-1000128-90 (Эксперт)</t>
  </si>
  <si>
    <t>Поршнекомплект 740.60-1000128-44 (Дальнобой)</t>
  </si>
  <si>
    <t>Поршнекомплект 740.60-1000128-90 (Эксперт)</t>
  </si>
  <si>
    <t>Поршнекомплект 820.60-1000128-44 (Дальнобой)</t>
  </si>
  <si>
    <t>Комплект п/колец 740.1000106</t>
  </si>
  <si>
    <t>Комплект п/колец 7405.1000106-42</t>
  </si>
  <si>
    <t>Комплект п/колец 740.30-1000106</t>
  </si>
  <si>
    <t>Комплект п/колец 740.60-1000106-02</t>
  </si>
  <si>
    <t>Поршневой палец 740.1004020</t>
  </si>
  <si>
    <t>Поршневой палец 7406.1004020</t>
  </si>
  <si>
    <t>Поршневой палец 740.60-1004020</t>
  </si>
  <si>
    <t>Гильза цилиндра 740.30-1002021 (Т)</t>
  </si>
  <si>
    <t>Гильза цилиндра 740.51-1002021 (Т)</t>
  </si>
  <si>
    <t>Моторокомплект п/колец 14-03с6-А5 (на 4 цил.)</t>
  </si>
  <si>
    <t>Комплект 20-01С15 СМД</t>
  </si>
  <si>
    <t>Комплект 20-03с5</t>
  </si>
  <si>
    <t>Комплект 22-01С15 СМД</t>
  </si>
  <si>
    <t>Комплект 22-03с5</t>
  </si>
  <si>
    <t>Моторокомплект п/колец 20-03с6-11 (на 4 цил.)</t>
  </si>
  <si>
    <t>Моторокомплект п/колец 20-03с6-А5 (на 4 цил.)</t>
  </si>
  <si>
    <t>Поршневой палец СМД9-0306-1А</t>
  </si>
  <si>
    <t>Комплект 60-01С15 СМД</t>
  </si>
  <si>
    <t>Комплект 236-1004008-Б</t>
  </si>
  <si>
    <t>Комплект 236-1004005</t>
  </si>
  <si>
    <t>Поршнекомплект 236-1004006-90 (Эксперт)</t>
  </si>
  <si>
    <t>Комплект 236-1004005-Б</t>
  </si>
  <si>
    <t>Поршнекомплект 236-1004006-Б-90 (Эксперт)</t>
  </si>
  <si>
    <t>Комплект 238НБ-1004008</t>
  </si>
  <si>
    <t>Комплект 238НБ-1004005</t>
  </si>
  <si>
    <t>Поршнекомплект 238НБ-1004006-90 (Эксперт)</t>
  </si>
  <si>
    <t>Комплект 238Б-1004008</t>
  </si>
  <si>
    <t>Комплект 238Б-1004005</t>
  </si>
  <si>
    <t>Поршнекомплект 238Б-1004006-90 (Эксперт)</t>
  </si>
  <si>
    <t>Комплект 238Б-1004005-Б</t>
  </si>
  <si>
    <t>Поршнекомплект 238Б-1004006-Б-90 (Эксперт)</t>
  </si>
  <si>
    <t>Комплект 240-1004005</t>
  </si>
  <si>
    <t>Комплект 240П-1004005-Б</t>
  </si>
  <si>
    <t>Комплект 240П-1004005-В</t>
  </si>
  <si>
    <t>Комплект п/колец 236-1004002-А4</t>
  </si>
  <si>
    <t>Комплект п/колец 236-1004002-АР</t>
  </si>
  <si>
    <t>Комплект п/колец 236-1004002-А5</t>
  </si>
  <si>
    <t>Поршневой палец 236-1004020</t>
  </si>
  <si>
    <t>Комплект 7511.1004005-01</t>
  </si>
  <si>
    <t>Поршнекомплект 7511.1004006-01-90 (Эксперт)</t>
  </si>
  <si>
    <t>Комплект 7511.1004005-10</t>
  </si>
  <si>
    <t>Поршнекомплект 7511.1004006-10-90 (Эксперт)</t>
  </si>
  <si>
    <t>Комплект 7511.1004005-40</t>
  </si>
  <si>
    <t>Комплект 7511.1004005-50</t>
  </si>
  <si>
    <t>Поршнекомплект 7511.1004006-50-90 (Эксперт)</t>
  </si>
  <si>
    <t>Комплект 7511.1004005-60</t>
  </si>
  <si>
    <t>Поршнекомплект 7511.1004006-60-90 (Эксперт)</t>
  </si>
  <si>
    <t>Комплект п/колец 7511.1004002</t>
  </si>
  <si>
    <t>Поршневой палец 7511.1004020 (з/ч)</t>
  </si>
  <si>
    <t>Комплект 658.1004005</t>
  </si>
  <si>
    <t>Комплект 658.1004005-10</t>
  </si>
  <si>
    <t>Поршнекомплект 658.1004006-10-90 (Эксперт)</t>
  </si>
  <si>
    <t>Комплект п/колец 658.1004002 (з/ч)</t>
  </si>
  <si>
    <t>Комплект 8401.1004005</t>
  </si>
  <si>
    <t>Комплект 847.1004005</t>
  </si>
  <si>
    <t>Комплект п/колец 8421.1004002</t>
  </si>
  <si>
    <t>Поршневой палец 8401.1004020</t>
  </si>
  <si>
    <t>Гильза цилиндра 236-1002021-А5</t>
  </si>
  <si>
    <t>Гильза цилиндра 7511.1002021-01</t>
  </si>
  <si>
    <t>Гильза цилиндра 7511.1002021-10</t>
  </si>
  <si>
    <t>Комплект п/колец 650.1004002</t>
  </si>
  <si>
    <t>Гильза цилиндра 650.1002021 (Б)</t>
  </si>
  <si>
    <t>Гильза цилиндра 840.1002021-11(Ф)</t>
  </si>
  <si>
    <t>Комплект 01М-03с5</t>
  </si>
  <si>
    <t>Комплект п/колец 01М-1004002-20</t>
  </si>
  <si>
    <t>Комплект п/колец 01М-1004002-А5</t>
  </si>
  <si>
    <t>Комплект 446-03с5</t>
  </si>
  <si>
    <t>Комплект п/колец 446-1004002</t>
  </si>
  <si>
    <t>Поршневой палец 446-1004020 (з/ч)</t>
  </si>
  <si>
    <t>Комплект Д160-1000101</t>
  </si>
  <si>
    <t>Поршневой палец 16-03-50</t>
  </si>
  <si>
    <t>Комплект Д160-01-1000101</t>
  </si>
  <si>
    <t>Поршневой палец 16-03-50-01</t>
  </si>
  <si>
    <t>Моторокомплект 421.1004018-Р5 "Г" (Эксперт)</t>
  </si>
  <si>
    <t>Моторокомплект 421.1004018-Р5 "Д" (Эксперт)</t>
  </si>
  <si>
    <t>Моторокомплект п/колец Д144-1004060Б1-01 (на 4 цил.)</t>
  </si>
  <si>
    <t>Моторокомплект п/колец Д144-1004060Б1-01/2 (на 4 цил.)</t>
  </si>
  <si>
    <t>Моторокомплект п/колец Д144-1004060Б1-01Р1 (на 4 цил.)</t>
  </si>
  <si>
    <t>Моторокомплект п/колец СТ-240-1004060-А (на 4 цил.)</t>
  </si>
  <si>
    <t>Моторокомплект п/колец СТ-240-1004060-А-Р1 (на 4 цил.)</t>
  </si>
  <si>
    <t>Моторокомплект п/колец СТ-245-1004060 (на 4 цил.)</t>
  </si>
  <si>
    <t>Комплект п/колец СТ-260-245.110-Б</t>
  </si>
  <si>
    <t>Моторокомплект п/колец СТ-50-1004060А5 (на 4 цил.)</t>
  </si>
  <si>
    <t>Моторокомплект п/колец СТ-14-03с6к-50-КЧ (на 4 цил.)</t>
  </si>
  <si>
    <t>Моторокомплект п/колец СТ-20-03с6-КЧ (на 4 цил.)</t>
  </si>
  <si>
    <t>Моторокомплект п/колец СТ-20-03с6-КЧ/2 (на 4 цил.)</t>
  </si>
  <si>
    <t>Моторокомплект п/колец СТ-22-03с6А-КЧ (на 4 цил.)</t>
  </si>
  <si>
    <t>Моторокомплект п/колец СТ-22-03с6А-01-КЧ (на 4 цил.)</t>
  </si>
  <si>
    <t>Моторокомплект п/колец СТ-23-03с6-01-КЧ (на 6 цил.)</t>
  </si>
  <si>
    <t>Комплект п/колец 01М-03с5-01</t>
  </si>
  <si>
    <t>Комплект п/колец 01М-03с5-01/2</t>
  </si>
  <si>
    <t>Комплект п/колец 01М-03с5-30</t>
  </si>
  <si>
    <t>Комплект п/колец 11ТА-03с5-01</t>
  </si>
  <si>
    <t>Комплект п/колец 440-03с5</t>
  </si>
  <si>
    <t>Комплект п/колец СТ-446-03с5</t>
  </si>
  <si>
    <t>Моторокомплект п/колец СТ-51-03-115СП (на 4 цил.)</t>
  </si>
  <si>
    <t>Моторокомплект п/колец СТ-51-03-122СП (на 4 цил.)</t>
  </si>
  <si>
    <t>Кольцо поршневое СТ-Д24.127А-I</t>
  </si>
  <si>
    <t>Кольцо поршневое СТ-Д24.127А-IР1</t>
  </si>
  <si>
    <t>Кольцо поршневое СТ-Д24.127А-IР2</t>
  </si>
  <si>
    <t>Моторокомплект п/колец СТ-03712 СП</t>
  </si>
  <si>
    <t>Моторокомплект п/колец СТ-03712 Р1</t>
  </si>
  <si>
    <t>Моторокомплект п/колец СТ-375-1000101-01 (на 8 цил.)</t>
  </si>
  <si>
    <t>Моторокомплект п/колец СТ-130-1000101 (на 8 цил.)</t>
  </si>
  <si>
    <t>Комплект п/колец СТ-740.1000.106</t>
  </si>
  <si>
    <t>Комплект п/колец СТ-740.13-1000106</t>
  </si>
  <si>
    <t>Комплект п/колец СТ-236-1004002-А4</t>
  </si>
  <si>
    <t>Комплект п/колец СТ-236-1004002-А4/2</t>
  </si>
  <si>
    <t>Комплект п/колец СТ-7511.1004002</t>
  </si>
  <si>
    <t>Моторокомплект п/колец СТ-402-1000100  (на 4 цил.)</t>
  </si>
  <si>
    <t>Моторокомплект п/колец СТ-402-1000100-АР (на 4 цил.)</t>
  </si>
  <si>
    <t>Моторокомплект п/колец СТ-402-1000100-БР (на 4 цил.)</t>
  </si>
  <si>
    <t>Моторокомплект п/колец СТ-421-1000100-Р1 (на 4 цил.)</t>
  </si>
  <si>
    <t>Моторокомплект п/колец СТ-421-1000100-Р2 (на 4 цил.)</t>
  </si>
  <si>
    <t>Моторокомплект п/колец СТ-421-1000101 (на 4 цил.)</t>
  </si>
  <si>
    <t>Моторокомплект п/колец СТ-130-3509167-02</t>
  </si>
  <si>
    <t>Кольцо поршневое ЭК 7A.03.012-01-A</t>
  </si>
  <si>
    <t>Кольцо поршневое ЭК 7A.03.013-01-A</t>
  </si>
  <si>
    <t>Кольцо поршневое ЭК 4.09.001</t>
  </si>
  <si>
    <t>Кольцо поршневое ЭК 4.09.002</t>
  </si>
  <si>
    <t>гильза, поршень без нир/вст, упл. кольца</t>
  </si>
  <si>
    <t>Моторокомплект Samara</t>
  </si>
  <si>
    <t>Моторокомплект Нива</t>
  </si>
  <si>
    <t>Моторокомплект 110</t>
  </si>
  <si>
    <t>Моторокомплект 2108-1004014 "A"</t>
  </si>
  <si>
    <t>Моторокомплект 2108-1004014 "B"</t>
  </si>
  <si>
    <t>Моторокомплект 2108-1004014 "C"</t>
  </si>
  <si>
    <t>Моторокомплект 2108-1004014 "D"</t>
  </si>
  <si>
    <t>Моторокомплект 2108-1004014 "E"</t>
  </si>
  <si>
    <t>Моторокомплект 2108-1004014-АР "A"</t>
  </si>
  <si>
    <t>Моторокомплект 2108-1004014-АР "B"</t>
  </si>
  <si>
    <t>Моторокомплект 2108-1004014-АР "C"</t>
  </si>
  <si>
    <t>Моторокомплект 2108-1004014-АР "D"</t>
  </si>
  <si>
    <t>Моторокомплект 2108-1004014-АР "E"</t>
  </si>
  <si>
    <t>Моторокомплект 2108-1004014-БР "A"</t>
  </si>
  <si>
    <t>Моторокомплект 2108-1004014-БР "B"</t>
  </si>
  <si>
    <t>Моторокомплект 2108-1004014-БР "C"</t>
  </si>
  <si>
    <t>Моторокомплект 2108-1004014-БР "D"</t>
  </si>
  <si>
    <t>Моторокомплект 2108-1004014-БР "E"</t>
  </si>
  <si>
    <t>Моторокомплект 21083-1004014 "A"</t>
  </si>
  <si>
    <t>Моторокомплект 21083-1004014 "B"</t>
  </si>
  <si>
    <t>Моторокомплект 21083-1004014 "C"</t>
  </si>
  <si>
    <t>Моторокомплект 21083-1004014 "D"</t>
  </si>
  <si>
    <t>Моторокомплект 21083-1004014 "E"</t>
  </si>
  <si>
    <t>Моторокомплект 21083-1004014-АР "A"</t>
  </si>
  <si>
    <t>Моторокомплект 21083-1004014-АР "B"</t>
  </si>
  <si>
    <t>Моторокомплект 21083-1004014-АР "C"</t>
  </si>
  <si>
    <t>Моторокомплект 21083-1004014-АР "D"</t>
  </si>
  <si>
    <t>Моторокомплект 21083-1004014-АР "E"</t>
  </si>
  <si>
    <t>Моторокомплект 21083-1004014-БР "A"</t>
  </si>
  <si>
    <t>Моторокомплект 21083-1004014-БР "B"</t>
  </si>
  <si>
    <t>Моторокомплект 21083-1004014-БР "C"</t>
  </si>
  <si>
    <t>Моторокомплект 21083-1004014-БР "D"</t>
  </si>
  <si>
    <t>Моторокомплект 21083-1004014-БР "E"</t>
  </si>
  <si>
    <t>Моторокомплект 21213-1004014 "A"</t>
  </si>
  <si>
    <t>Моторокомплект 21213-1004014 "B"</t>
  </si>
  <si>
    <t>Моторокомплект 21213-1004014 "C"</t>
  </si>
  <si>
    <t>Моторокомплект 21213-1004014 "D"</t>
  </si>
  <si>
    <t>Моторокомплект 21213-1004014 "E"</t>
  </si>
  <si>
    <t>Моторокомплект 21213-1004014-АР "A"</t>
  </si>
  <si>
    <t>Моторокомплект 21213-1004014-АР "B"</t>
  </si>
  <si>
    <t>Моторокомплект 21213-1004014-АР "C"</t>
  </si>
  <si>
    <t>Моторокомплект 21213-1004014-АР "D"</t>
  </si>
  <si>
    <t>Моторокомплект 21213-1004014-АР "E"</t>
  </si>
  <si>
    <t>Моторокомплект 21213-1004014-БР "A"</t>
  </si>
  <si>
    <t>Моторокомплект 21213-1004014-БР "B"</t>
  </si>
  <si>
    <t>Моторокомплект 21213-1004014-БР "C"</t>
  </si>
  <si>
    <t>Моторокомплект 21213-1004014-БР "D"</t>
  </si>
  <si>
    <t>Моторокомплект 21213-1004014-БР "E"</t>
  </si>
  <si>
    <t>Моторокомплект 2110-1004014 "A"</t>
  </si>
  <si>
    <t>Моторокомплект 2110-1004014 "B"</t>
  </si>
  <si>
    <t>Моторокомплект 2110-1004014 "C"</t>
  </si>
  <si>
    <t>Моторокомплект 2110-1004014 "D"</t>
  </si>
  <si>
    <t>Моторокомплект 2110-1004014 "E"</t>
  </si>
  <si>
    <t>Моторокомплект 2110-1004014-АР "A"</t>
  </si>
  <si>
    <t>Моторокомплект 2110-1004014-АР "B"</t>
  </si>
  <si>
    <t>Моторокомплект 2110-1004014-АР "C"</t>
  </si>
  <si>
    <t>Моторокомплект 2110-1004014-АР "D"</t>
  </si>
  <si>
    <t>Моторокомплект 2110-1004014-АР "E"</t>
  </si>
  <si>
    <t>Моторокомплект 2110-1004014-БР "A"</t>
  </si>
  <si>
    <t>Моторокомплект 2110-1004014-БР "B"</t>
  </si>
  <si>
    <t>Моторокомплект 2110-1004014-БР "C"</t>
  </si>
  <si>
    <t>Моторокомплект 2110-1004014-БР "D"</t>
  </si>
  <si>
    <t>Моторокомплект 2110-1004014-БР "E"</t>
  </si>
  <si>
    <t>Моторокомплект 21124-1004014 "A"</t>
  </si>
  <si>
    <t>Моторокомплект 21124-1004014 "B"</t>
  </si>
  <si>
    <t>Моторокомплект 21124-1004014 "C"</t>
  </si>
  <si>
    <t>Моторокомплект 21124-1004014 "D"</t>
  </si>
  <si>
    <t>Моторокомплект 21124-1004014 "E"</t>
  </si>
  <si>
    <t>Моторокомплект 21124-1004014-АР "A"</t>
  </si>
  <si>
    <t>Моторокомплект 21124-1004014-АР "B"</t>
  </si>
  <si>
    <t>Моторокомплект 21124-1004014-АР "C"</t>
  </si>
  <si>
    <t>Моторокомплект 21124-1004014-АР "D"</t>
  </si>
  <si>
    <t>Моторокомплект 21124-1004014-АР "E"</t>
  </si>
  <si>
    <t>Моторокомплект 21124-1004014-БР "A"</t>
  </si>
  <si>
    <t>Моторокомплект 21124-1004014-БР "B"</t>
  </si>
  <si>
    <t>Моторокомплект 21124-1004014-БР "C"</t>
  </si>
  <si>
    <t>Моторокомплект 21124-1004014-БР "D"</t>
  </si>
  <si>
    <t>Моторокомплект 21124-1004014-БР "E"</t>
  </si>
  <si>
    <t>Моторокомплект 2101-1004018 "A" (Эксперт)</t>
  </si>
  <si>
    <t>Моторокомплект 2101-1004018 "B" (Эксперт)</t>
  </si>
  <si>
    <t>Моторокомплект 2101-1004018 "C" (Эксперт)</t>
  </si>
  <si>
    <t>Моторокомплект 2101-1004018 "D" (Эксперт)</t>
  </si>
  <si>
    <t>Моторокомплект 2101-1004018 "E" (Эксперт)</t>
  </si>
  <si>
    <t>Моторокомплект 2101-1004018-АР "A" (Эксперт)</t>
  </si>
  <si>
    <t>Моторокомплект 2101-1004018-АР "B" (Эксперт)</t>
  </si>
  <si>
    <t>Моторокомплект 2101-1004018-АР "C" (Эксперт)</t>
  </si>
  <si>
    <t>Моторокомплект 2101-1004018-АР "D" (Эксперт)</t>
  </si>
  <si>
    <t>Моторокомплект 2101-1004018-АР "E" (Эксперт)</t>
  </si>
  <si>
    <t>Моторокомплект 2101-1004018-БР "A" (Эксперт)</t>
  </si>
  <si>
    <t>Моторокомплект 2101-1004018-БР "B" (Эксперт)</t>
  </si>
  <si>
    <t>Моторокомплект 2101-1004018-БР "C" (Эксперт)</t>
  </si>
  <si>
    <t>Моторокомплект 2101-1004018-БР "D" (Эксперт)</t>
  </si>
  <si>
    <t>Моторокомплект 2101-1004018-БР "E" (Эксперт)</t>
  </si>
  <si>
    <t>Моторокомплект 2105-1004018 "A" (Эксперт)</t>
  </si>
  <si>
    <t>Моторокомплект 2105-1004018 "B" (Эксперт)</t>
  </si>
  <si>
    <t>Моторокомплект 2105-1004018 "C" (Эксперт)</t>
  </si>
  <si>
    <t>Моторокомплект 2105-1004018 "D" (Эксперт)</t>
  </si>
  <si>
    <t>Моторокомплект 2105-1004018 "E" (Эксперт)</t>
  </si>
  <si>
    <t>Моторокомплект 2105-1004018-АР "A" (Эксперт)</t>
  </si>
  <si>
    <t>Моторокомплект 2105-1004018-АР "B" (Эксперт)</t>
  </si>
  <si>
    <t>Моторокомплект 2105-1004018-АР "C" (Эксперт)</t>
  </si>
  <si>
    <t>Моторокомплект 2105-1004018-АР "D" (Эксперт)</t>
  </si>
  <si>
    <t>Моторокомплект 2105-1004018-АР "E" (Эксперт)</t>
  </si>
  <si>
    <t>Моторокомплект 2105-1004018-БР "A" (Эксперт)</t>
  </si>
  <si>
    <t>Моторокомплект 2105-1004018-БР "B" (Эксперт)</t>
  </si>
  <si>
    <t>Моторокомплект 2105-1004018-БР "C" (Эксперт)</t>
  </si>
  <si>
    <t>Моторокомплект 2105-1004018-БР "D" (Эксперт)</t>
  </si>
  <si>
    <t>Моторокомплект 2105-1004018-БР "E" (Эксперт)</t>
  </si>
  <si>
    <t>Моторокомплект 21011-1004018 "A" (Эксперт)</t>
  </si>
  <si>
    <t>Моторокомплект 21011-1004018 "B" (Эксперт)</t>
  </si>
  <si>
    <t>Моторокомплект 21011-1004018 "C" (Эксперт)</t>
  </si>
  <si>
    <t>Моторокомплект 21011-1004018 "D" (Эксперт)</t>
  </si>
  <si>
    <t>Моторокомплект 21011-1004018 "E" (Эксперт)</t>
  </si>
  <si>
    <t>Моторокомплект 21011-1004018-АР "A" (Эксперт)</t>
  </si>
  <si>
    <t>Моторокомплект 21011-1004018-АР "B" (Эксперт)</t>
  </si>
  <si>
    <t>Моторокомплект 21011-1004018-АР "C" (Эксперт)</t>
  </si>
  <si>
    <t>Моторокомплект 21011-1004018-АР "D" (Эксперт)</t>
  </si>
  <si>
    <t>Моторокомплект 21011-1004018-АР "E" (Эксперт)</t>
  </si>
  <si>
    <t>Моторокомплект 21011-1004018-БР "A" (Эксперт)</t>
  </si>
  <si>
    <t>Моторокомплект 21011-1004018-БР "B" (Эксперт)</t>
  </si>
  <si>
    <t>Моторокомплект 21011-1004018-БР "C" (Эксперт)</t>
  </si>
  <si>
    <t>Моторокомплект 21011-1004018-БР "D" (Эксперт)</t>
  </si>
  <si>
    <t>Моторокомплект 21011-1004018-БР "E" (Эксперт)</t>
  </si>
  <si>
    <t>Моторокомплект 2108-1004018 "A" (Эксперт)</t>
  </si>
  <si>
    <t>Моторокомплект 2108-1004018 "B" (Эксперт)</t>
  </si>
  <si>
    <t>Моторокомплект 2108-1004018 "C" (Эксперт)</t>
  </si>
  <si>
    <t>Моторокомплект 2108-1004018 "D" (Эксперт)</t>
  </si>
  <si>
    <t>Моторокомплект 2108-1004018 "E" (Эксперт)</t>
  </si>
  <si>
    <t>Моторокомплект 2108-1004018-АР "A" (Эксперт)</t>
  </si>
  <si>
    <t>Моторокомплект 2108-1004018-АР "B" (Эксперт)</t>
  </si>
  <si>
    <t>Моторокомплект 2108-1004018-АР "C" (Эксперт)</t>
  </si>
  <si>
    <t>Моторокомплект 2108-1004018-АР "D" (Эксперт)</t>
  </si>
  <si>
    <t>Моторокомплект 2108-1004018-АР "E" (Эксперт)</t>
  </si>
  <si>
    <t>Моторокомплект 2108-1004018-БР "A" (Эксперт)</t>
  </si>
  <si>
    <t>Моторокомплект 2108-1004018-БР "B" (Эксперт)</t>
  </si>
  <si>
    <t>Моторокомплект 2108-1004018-БР "C" (Эксперт)</t>
  </si>
  <si>
    <t>Моторокомплект 2108-1004018-БР "D" (Эксперт)</t>
  </si>
  <si>
    <t>Моторокомплект 2108-1004018-БР "E" (Эксперт)</t>
  </si>
  <si>
    <t>Моторокомплект 21083-1004018 "A" (Эксперт)</t>
  </si>
  <si>
    <t>Моторокомплект 21083-1004018 "B" (Эксперт)</t>
  </si>
  <si>
    <t>Моторокомплект 21083-1004018 "C" (Эксперт)</t>
  </si>
  <si>
    <t>Моторокомплект 21083-1004018 "D" (Эксперт)</t>
  </si>
  <si>
    <t>Моторокомплект 21083-1004018 "E" (Эксперт)</t>
  </si>
  <si>
    <t>Моторокомплект 21083-1004018-АР "A" (Эксперт)</t>
  </si>
  <si>
    <t>Моторокомплект 21083-1004018-АР "B" (Эксперт)</t>
  </si>
  <si>
    <t>Моторокомплект 21083-1004018-АР "C" (Эксперт)</t>
  </si>
  <si>
    <t>Моторокомплект 21083-1004018-АР "D" (Эксперт)</t>
  </si>
  <si>
    <t>Моторокомплект 21083-1004018-АР "E" (Эксперт)</t>
  </si>
  <si>
    <t>Моторокомплект 21083-1004018-БР "A" (Эксперт)</t>
  </si>
  <si>
    <t>Моторокомплект 21083-1004018-БР "B" (Эксперт)</t>
  </si>
  <si>
    <t>Моторокомплект 21083-1004018-БР "C" (Эксперт)</t>
  </si>
  <si>
    <t>Моторокомплект 21083-1004018-БР "D" (Эксперт)</t>
  </si>
  <si>
    <t>Моторокомплект 21083-1004018-БР "E" (Эксперт)</t>
  </si>
  <si>
    <t>Моторокомплект 21213-1004018 "A" (Эксперт)</t>
  </si>
  <si>
    <t>Моторокомплект 21213-1004018 "B" (Эксперт)</t>
  </si>
  <si>
    <t>Моторокомплект 21213-1004018 "C" (Эксперт)</t>
  </si>
  <si>
    <t>Моторокомплект 21213-1004018 "D" (Эксперт)</t>
  </si>
  <si>
    <t>Моторокомплект 21213-1004018 "E" (Эксперт)</t>
  </si>
  <si>
    <t>Моторокомплект 21213-1004018-АР "A" (Эксперт)</t>
  </si>
  <si>
    <t>Моторокомплект 21213-1004018-АР "B" (Эксперт)</t>
  </si>
  <si>
    <t>Моторокомплект 21213-1004018-АР "C" (Эксперт)</t>
  </si>
  <si>
    <t>Моторокомплект 21213-1004018-АР "D" (Эксперт)</t>
  </si>
  <si>
    <t>Моторокомплект 21213-1004018-АР "E" (Эксперт)</t>
  </si>
  <si>
    <t>Моторокомплект 21213-1004018-БР "A" (Эксперт)</t>
  </si>
  <si>
    <t>Моторокомплект 21213-1004018-БР "B" (Эксперт)</t>
  </si>
  <si>
    <t>Моторокомплект 21213-1004018-БР "C" (Эксперт)</t>
  </si>
  <si>
    <t>Моторокомплект 21213-1004018-БР "D" (Эксперт)</t>
  </si>
  <si>
    <t>Моторокомплект 21213-1004018-БР "E" (Эксперт)</t>
  </si>
  <si>
    <t>Моторокомплект 2110-1004018 "A" (Эксперт)</t>
  </si>
  <si>
    <t>Моторокомплект 2110-1004018 "B" (Эксперт)</t>
  </si>
  <si>
    <t>Моторокомплект 2110-1004018 "C" (Эксперт)</t>
  </si>
  <si>
    <t>Моторокомплект 2110-1004018 "D" (Эксперт)</t>
  </si>
  <si>
    <t>Моторокомплект 2110-1004018 "E" (Эксперт)</t>
  </si>
  <si>
    <t>Моторокомплект 2110-1004018-АР "A" (Эксперт)</t>
  </si>
  <si>
    <t>Моторокомплект 2110-1004018-АР "B" (Эксперт)</t>
  </si>
  <si>
    <t>Моторокомплект 2110-1004018-АР "C" (Эксперт)</t>
  </si>
  <si>
    <t>Моторокомплект 2110-1004018-АР "D" (Эксперт)</t>
  </si>
  <si>
    <t>Моторокомплект 2110-1004018-АР "E" (Эксперт)</t>
  </si>
  <si>
    <t>Моторокомплект 2110-1004018-БР "A" (Эксперт)</t>
  </si>
  <si>
    <t>Моторокомплект 2110-1004018-БР "B" (Эксперт)</t>
  </si>
  <si>
    <t>Моторокомплект 2110-1004018-БР "C" (Эксперт)</t>
  </si>
  <si>
    <t>Моторокомплект 2110-1004018-БР "D" (Эксперт)</t>
  </si>
  <si>
    <t>Моторокомплект 2110-1004018-БР "E" (Эксперт)</t>
  </si>
  <si>
    <t>Моторокомплект 21124-1004018 "A" (Эксперт)</t>
  </si>
  <si>
    <t>Моторокомплект 21124-1004018 "B" (Эксперт)</t>
  </si>
  <si>
    <t>Моторокомплект 21124-1004018 "C" (Эксперт)</t>
  </si>
  <si>
    <t>Моторокомплект 21124-1004018 "D" (Эксперт)</t>
  </si>
  <si>
    <t>Моторокомплект 21124-1004018 "E" (Эксперт)</t>
  </si>
  <si>
    <t>Моторокомплект 21124-1004018-АР "A" (Эксперт)</t>
  </si>
  <si>
    <t>Моторокомплект 21124-1004018-АР "B" (Эксперт)</t>
  </si>
  <si>
    <t>Моторокомплект 21124-1004018-АР "C" (Эксперт)</t>
  </si>
  <si>
    <t>Моторокомплект 21124-1004018-АР "D" (Эксперт)</t>
  </si>
  <si>
    <t>Моторокомплект 21124-1004018-АР "E" (Эксперт)</t>
  </si>
  <si>
    <t>Моторокомплект 21124-1004018-БР "A" (Эксперт)</t>
  </si>
  <si>
    <t>Моторокомплект 21124-1004018-БР "B" (Эксперт)</t>
  </si>
  <si>
    <t>Моторокомплект 21124-1004018-БР "C" (Эксперт)</t>
  </si>
  <si>
    <t>Моторокомплект 21124-1004018-БР "D" (Эксперт)</t>
  </si>
  <si>
    <t>Моторокомплект 21124-1004018-БР "E" (Эксперт)</t>
  </si>
  <si>
    <t>Моторокомплект 21116-1004018-К "A" (Эксперт)</t>
  </si>
  <si>
    <t>Моторокомплект 21116-1004018-К "B" (Эксперт)</t>
  </si>
  <si>
    <t>Моторокомплект 21116-1004018-К "C" (Эксперт)</t>
  </si>
  <si>
    <t>Моторокомплект 21116-1004018-К "D" (Эксперт)</t>
  </si>
  <si>
    <t>Моторокомплект 21116-1004018-К "E" (Эксперт)</t>
  </si>
  <si>
    <t>Моторокомплект 21116-1004018-К-АР "A" (Эксперт)</t>
  </si>
  <si>
    <t>Моторокомплект 21116-1004018-К-АР "B" (Эксперт)</t>
  </si>
  <si>
    <t>Моторокомплект 21116-1004018-К-АР "C" (Эксперт)</t>
  </si>
  <si>
    <t>Моторокомплект 21116-1004018-К-АР "D" (Эксперт)</t>
  </si>
  <si>
    <t>Моторокомплект 21116-1004018-К-АР "E" (Эксперт)</t>
  </si>
  <si>
    <t>Моторокомплект 21126-1004018-К "A" (Эксперт)</t>
  </si>
  <si>
    <t>Моторокомплект 21126-1004018-К "B" (Эксперт)</t>
  </si>
  <si>
    <t>Моторокомплект 21126-1004018-К "C" (Эксперт)</t>
  </si>
  <si>
    <t>Моторокомплект 21126-1004018-К "D" (Эксперт)</t>
  </si>
  <si>
    <t>Моторокомплект 21126-1004018-К "E" (Эксперт)</t>
  </si>
  <si>
    <t>Моторокомплект 21126-1004018-К-АР "A" (Эксперт)</t>
  </si>
  <si>
    <t>Моторокомплект 21126-1004018-К-АР "B" (Эксперт)</t>
  </si>
  <si>
    <t>Моторокомплект 21126-1004018-К-АР "C" (Эксперт)</t>
  </si>
  <si>
    <t>Моторокомплект 11194-1004018-К "A" (Эксперт)</t>
  </si>
  <si>
    <t>Моторокомплект 11194-1004018-К "B" (Эксперт)</t>
  </si>
  <si>
    <t>Моторокомплект 11194-1004018-К "C" (Эксперт)</t>
  </si>
  <si>
    <t>Моторокомплект 11194-1004018-К "D" (Эксперт)</t>
  </si>
  <si>
    <t>Моторокомплект 11194-1004018-К "E" (Эксперт)</t>
  </si>
  <si>
    <t>Моторокомплект 11194-1004018-К-АР "A" (Эксперт)</t>
  </si>
  <si>
    <t>Моторокомплект 11194-1004018-К-АР "B" (Эксперт)</t>
  </si>
  <si>
    <t>Моторокомплект 11194-1004018-К-АР "C" (Эксперт)</t>
  </si>
  <si>
    <t>Моторокомплект 11194-1004018-К-АР "D" (Эксперт)</t>
  </si>
  <si>
    <t>Моторокомплект 11194-1004018-К-АР "E" (Эксперт)</t>
  </si>
  <si>
    <t>2101-1004018 "A"</t>
  </si>
  <si>
    <t>2101-1004018 "B"</t>
  </si>
  <si>
    <t>2101-1004018 "C"</t>
  </si>
  <si>
    <t>2101-1004018 "D"</t>
  </si>
  <si>
    <t>2101-1004018 "E"</t>
  </si>
  <si>
    <t>2101-1004018-АР "A"</t>
  </si>
  <si>
    <t>2101-1004018-АР "B"</t>
  </si>
  <si>
    <t>2101-1004018-АР "C"</t>
  </si>
  <si>
    <t>2101-1004018-АР "D"</t>
  </si>
  <si>
    <t>2101-1004018-АР "E"</t>
  </si>
  <si>
    <t>2101-1004018-БР "A"</t>
  </si>
  <si>
    <t>2101-1004018-БР "B"</t>
  </si>
  <si>
    <t>2101-1004018-БР "C"</t>
  </si>
  <si>
    <t>2101-1004018-БР "D"</t>
  </si>
  <si>
    <t>2101-1004018-БР "E"</t>
  </si>
  <si>
    <t>2105-1004018 "A"</t>
  </si>
  <si>
    <t>2105-1004018 "B"</t>
  </si>
  <si>
    <t>2105-1004018 "C"</t>
  </si>
  <si>
    <t>2105-1004018 "D"</t>
  </si>
  <si>
    <t>2105-1004018 "E"</t>
  </si>
  <si>
    <t>2105-1004018-АР "A"</t>
  </si>
  <si>
    <t>2105-1004018-АР "B"</t>
  </si>
  <si>
    <t>2105-1004018-АР "C"</t>
  </si>
  <si>
    <t>2105-1004018-АР "D"</t>
  </si>
  <si>
    <t>2105-1004018-АР "E"</t>
  </si>
  <si>
    <t>2105-1004018-БР "A"</t>
  </si>
  <si>
    <t>2105-1004018-БР "B"</t>
  </si>
  <si>
    <t>2105-1004018-БР "C"</t>
  </si>
  <si>
    <t>2105-1004018-БР "D"</t>
  </si>
  <si>
    <t>2105-1004018-БР "E"</t>
  </si>
  <si>
    <t>21011-1004018 "A"</t>
  </si>
  <si>
    <t>21011-1004018 "B"</t>
  </si>
  <si>
    <t>21011-1004018 "C"</t>
  </si>
  <si>
    <t>21011-1004018 "D"</t>
  </si>
  <si>
    <t>21011-1004018 "E"</t>
  </si>
  <si>
    <t>21011-1004018-АР "A"</t>
  </si>
  <si>
    <t>21011-1004018-АР "B"</t>
  </si>
  <si>
    <t>21011-1004018-АР "C"</t>
  </si>
  <si>
    <t>21011-1004018-АР "D"</t>
  </si>
  <si>
    <t>21011-1004018-АР "E"</t>
  </si>
  <si>
    <t>21011-1004018-БР "A"</t>
  </si>
  <si>
    <t>21011-1004018-БР "B"</t>
  </si>
  <si>
    <t>21011-1004018-БР "C"</t>
  </si>
  <si>
    <t>21011-1004018-БР "D"</t>
  </si>
  <si>
    <t>21011-1004018-БР "E"</t>
  </si>
  <si>
    <t>2108-1004018 "A"</t>
  </si>
  <si>
    <t>2108-1004018 "B"</t>
  </si>
  <si>
    <t>2108-1004018 "C"</t>
  </si>
  <si>
    <t>2108-1004018 "D"</t>
  </si>
  <si>
    <t>2108-1004018 "E"</t>
  </si>
  <si>
    <t>2108-1004018-АР "A"</t>
  </si>
  <si>
    <t>2108-1004018-АР "B"</t>
  </si>
  <si>
    <t>2108-1004018-АР "C"</t>
  </si>
  <si>
    <t>2108-1004018-АР "D"</t>
  </si>
  <si>
    <t>2108-1004018-АР "E"</t>
  </si>
  <si>
    <t>2108-1004018-БР "A"</t>
  </si>
  <si>
    <t>2108-1004018-БР "B"</t>
  </si>
  <si>
    <t>2108-1004018-БР "C"</t>
  </si>
  <si>
    <t>2108-1004018-БР "D"</t>
  </si>
  <si>
    <t>2108-1004018-БР "E"</t>
  </si>
  <si>
    <t>21083-1004018 "A"</t>
  </si>
  <si>
    <t>21083-1004018 "B"</t>
  </si>
  <si>
    <t>21083-1004018 "C"</t>
  </si>
  <si>
    <t>21083-1004018 "D"</t>
  </si>
  <si>
    <t>21083-1004018 "E"</t>
  </si>
  <si>
    <t>21083-1004018-АР "A"</t>
  </si>
  <si>
    <t>21083-1004018-АР "B"</t>
  </si>
  <si>
    <t>21083-1004018-АР "C"</t>
  </si>
  <si>
    <t>21083-1004018-АР "D"</t>
  </si>
  <si>
    <t>21083-1004018-АР "E"</t>
  </si>
  <si>
    <t>21083-1004018-БР "A"</t>
  </si>
  <si>
    <t>21083-1004018-БР "B"</t>
  </si>
  <si>
    <t>21083-1004018-БР "C"</t>
  </si>
  <si>
    <t>21083-1004018-БР "D"</t>
  </si>
  <si>
    <t>21083-1004018-БР "E"</t>
  </si>
  <si>
    <t>21213-1004018 "A"</t>
  </si>
  <si>
    <t>21213-1004018 "B"</t>
  </si>
  <si>
    <t>21213-1004018 "C"</t>
  </si>
  <si>
    <t>21213-1004018 "D"</t>
  </si>
  <si>
    <t>21213-1004018 "E"</t>
  </si>
  <si>
    <t>21213-1004018-АР "A"</t>
  </si>
  <si>
    <t>21213-1004018-АР "B"</t>
  </si>
  <si>
    <t>21213-1004018-АР "C"</t>
  </si>
  <si>
    <t>21213-1004018-АР "D"</t>
  </si>
  <si>
    <t>21213-1004018-АР "E"</t>
  </si>
  <si>
    <t>21213-1004018-БР "A"</t>
  </si>
  <si>
    <t>21213-1004018-БР "B"</t>
  </si>
  <si>
    <t>21213-1004018-БР "C"</t>
  </si>
  <si>
    <t>21213-1004018-БР "D"</t>
  </si>
  <si>
    <t>21213-1004018-БР "E"</t>
  </si>
  <si>
    <t>2110-1004018 "A"</t>
  </si>
  <si>
    <t>2110-1004018 "B"</t>
  </si>
  <si>
    <t>2110-1004018 "C"</t>
  </si>
  <si>
    <t>2110-1004018 "D"</t>
  </si>
  <si>
    <t>2110-1004018 "E"</t>
  </si>
  <si>
    <t>2110-1004018-АР "A"</t>
  </si>
  <si>
    <t>2110-1004018-АР "B"</t>
  </si>
  <si>
    <t>2110-1004018-АР "C"</t>
  </si>
  <si>
    <t>2110-1004018-АР "D"</t>
  </si>
  <si>
    <t>2110-1004018-АР "E"</t>
  </si>
  <si>
    <t>2110-1004018-БР "A"</t>
  </si>
  <si>
    <t>2110-1004018-БР "B"</t>
  </si>
  <si>
    <t>2110-1004018-БР "C"</t>
  </si>
  <si>
    <t>2110-1004018-БР "D"</t>
  </si>
  <si>
    <t>2110-1004018-БР "E"</t>
  </si>
  <si>
    <t>21124-1004018 "A"</t>
  </si>
  <si>
    <t>21124-1004018 "B"</t>
  </si>
  <si>
    <t>21124-1004018 "C"</t>
  </si>
  <si>
    <t>21124-1004018 "D"</t>
  </si>
  <si>
    <t>21124-1004018 "E"</t>
  </si>
  <si>
    <t>21124-1004018-АР "A"</t>
  </si>
  <si>
    <t>21124-1004018-АР "B"</t>
  </si>
  <si>
    <t>21124-1004018-АР "C"</t>
  </si>
  <si>
    <t>21124-1004018-АР "D"</t>
  </si>
  <si>
    <t>21124-1004018-АР "E"</t>
  </si>
  <si>
    <t>21124-1004018-БР "A"</t>
  </si>
  <si>
    <t>21124-1004018-БР "B"</t>
  </si>
  <si>
    <t>21124-1004018-БР "C"</t>
  </si>
  <si>
    <t>21124-1004018-БР "D"</t>
  </si>
  <si>
    <t>21124-1004018-БР "E"</t>
  </si>
  <si>
    <t>21116-1004018-К "A"</t>
  </si>
  <si>
    <t>21116-1004018-К "B"</t>
  </si>
  <si>
    <t>21116-1004018-К "C"</t>
  </si>
  <si>
    <t>21116-1004018-К "D"</t>
  </si>
  <si>
    <t>21116-1004018-К "E"</t>
  </si>
  <si>
    <t>21116-1004018-К-АР "A"</t>
  </si>
  <si>
    <t>21116-1004018-К-АР "B"</t>
  </si>
  <si>
    <t>21116-1004018-К-АР "C"</t>
  </si>
  <si>
    <t>21116-1004018-К-АР "D"</t>
  </si>
  <si>
    <t>21116-1004018-К-АР "E"</t>
  </si>
  <si>
    <t>21126-1004018-К "A"</t>
  </si>
  <si>
    <t>21126-1004018-К "B"</t>
  </si>
  <si>
    <t>21126-1004018-К "C"</t>
  </si>
  <si>
    <t>21126-1004018-К "D"</t>
  </si>
  <si>
    <t>21126-1004018-К "Е"</t>
  </si>
  <si>
    <t>21126-1004018-К-АР "A"</t>
  </si>
  <si>
    <t>21126-1004018-К-АР "B"</t>
  </si>
  <si>
    <t>21126-1004018-К-АР "C"</t>
  </si>
  <si>
    <t>11194-1004018-К "A"</t>
  </si>
  <si>
    <t>11194-1004018-К "B"</t>
  </si>
  <si>
    <t>11194-1004018-К "C"</t>
  </si>
  <si>
    <t>11194-1004018-К "D"</t>
  </si>
  <si>
    <t>11194-1004018-К "E"</t>
  </si>
  <si>
    <t>11194-1004018-К-АР "A"</t>
  </si>
  <si>
    <t>11194-1004018-К-АР "B"</t>
  </si>
  <si>
    <t>11194-1004018-К-АР "C"</t>
  </si>
  <si>
    <t>11194-1004018-К-АР "D"</t>
  </si>
  <si>
    <t>11194-1004018-К-АР "E"</t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</si>
  <si>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к-т п/колец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</si>
  <si>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 xml:space="preserve">, п/палец, к-т п/колец </t>
    </r>
    <r>
      <rPr>
        <b/>
        <sz val="8"/>
        <rFont val="Tahoma"/>
        <family val="2"/>
      </rPr>
      <t>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</si>
  <si>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к-т п/колец</t>
    </r>
    <r>
      <rPr>
        <b/>
        <sz val="8"/>
        <rFont val="Tahoma"/>
        <family val="2"/>
      </rPr>
      <t xml:space="preserve"> 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</si>
  <si>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к-т п/колец</t>
    </r>
    <r>
      <rPr>
        <b/>
        <sz val="8"/>
        <rFont val="Tahoma"/>
        <family val="2"/>
      </rPr>
      <t xml:space="preserve">
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</si>
  <si>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к-т п/колец, стоп/кольца</t>
    </r>
    <r>
      <rPr>
        <b/>
        <sz val="8"/>
        <rFont val="Tahoma"/>
        <family val="2"/>
      </rPr>
      <t xml:space="preserve">
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</si>
  <si>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к-т п/колец, стоп/кольца</t>
    </r>
  </si>
  <si>
    <r>
      <rPr>
        <b/>
        <sz val="8"/>
        <rFont val="Tahoma"/>
        <family val="2"/>
      </rPr>
      <t>поршень(NanofriKS)</t>
    </r>
    <r>
      <rPr>
        <sz val="8"/>
        <rFont val="Tahoma"/>
        <family val="2"/>
      </rPr>
      <t>, п/палец</t>
    </r>
  </si>
  <si>
    <r>
      <rPr>
        <b/>
        <sz val="8"/>
        <rFont val="Tahoma"/>
        <family val="2"/>
      </rPr>
      <t>поршень(NanofriKS)</t>
    </r>
    <r>
      <rPr>
        <sz val="8"/>
        <rFont val="Tahoma"/>
        <family val="2"/>
      </rPr>
      <t xml:space="preserve">, п/палец </t>
    </r>
    <r>
      <rPr>
        <b/>
        <sz val="8"/>
        <rFont val="Tahoma"/>
        <family val="2"/>
      </rPr>
      <t>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</si>
  <si>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поршень(NanofriKS)</t>
    </r>
    <r>
      <rPr>
        <sz val="8"/>
        <rFont val="Tahoma"/>
        <family val="2"/>
      </rPr>
      <t>, п/палец</t>
    </r>
    <r>
      <rPr>
        <b/>
        <sz val="8"/>
        <rFont val="Tahoma"/>
        <family val="2"/>
      </rPr>
      <t xml:space="preserve"> (предотвращает повреждение клапанов при обрыве ремня ГРМ)</t>
    </r>
  </si>
  <si>
    <r>
      <rPr>
        <b/>
        <sz val="8"/>
        <rFont val="Tahoma"/>
        <family val="2"/>
      </rPr>
      <t>поршень(NanofriKS)</t>
    </r>
    <r>
      <rPr>
        <sz val="8"/>
        <rFont val="Tahoma"/>
        <family val="2"/>
      </rPr>
      <t>, п/палец</t>
    </r>
    <r>
      <rPr>
        <b/>
        <sz val="8"/>
        <rFont val="Tahoma"/>
        <family val="2"/>
      </rPr>
      <t xml:space="preserve">
(предотвращает повреждение клапанов при обрыве ремня ГРМ)</t>
    </r>
  </si>
  <si>
    <t>Моторокомплект Классика</t>
  </si>
  <si>
    <t>2105-1004014 "A"</t>
  </si>
  <si>
    <t>2105-1004014 "B"</t>
  </si>
  <si>
    <t>2105-1004014 "C"</t>
  </si>
  <si>
    <t>2105-1004014 "D"</t>
  </si>
  <si>
    <t>2105-1004014 "E"</t>
  </si>
  <si>
    <t>2105-1004014-АР "A"</t>
  </si>
  <si>
    <t>2105-1004014-АР "B"</t>
  </si>
  <si>
    <t>2105-1004014-АР "C"</t>
  </si>
  <si>
    <t>2105-1004014-АР "D"</t>
  </si>
  <si>
    <t>2105-1004014-АР "E"</t>
  </si>
  <si>
    <t>2105-1004014-БР "A"</t>
  </si>
  <si>
    <t>2105-1004014-БР "B"</t>
  </si>
  <si>
    <t>2105-1004014-БР "C"</t>
  </si>
  <si>
    <t>2105-1004014-БР "D"</t>
  </si>
  <si>
    <t>2105-1004014-БР "E"</t>
  </si>
  <si>
    <t>21011-1004014 "A"</t>
  </si>
  <si>
    <t>21011-1004014 "B"</t>
  </si>
  <si>
    <t>21011-1004014 "C"</t>
  </si>
  <si>
    <t>21011-1004014 "D"</t>
  </si>
  <si>
    <t>21011-1004014 "E"</t>
  </si>
  <si>
    <t>21011-1004014-АР "A"</t>
  </si>
  <si>
    <t>21011-1004014-АР "B"</t>
  </si>
  <si>
    <t>21011-1004014-АР "C"</t>
  </si>
  <si>
    <t>21011-1004014-АР "D"</t>
  </si>
  <si>
    <t>21011-1004014-АР "E"</t>
  </si>
  <si>
    <t>21011-1004014-БР "A"</t>
  </si>
  <si>
    <t>21011-1004014-БР "B"</t>
  </si>
  <si>
    <t>21011-1004014-БР "C"</t>
  </si>
  <si>
    <t>21011-1004014-БР "D"</t>
  </si>
  <si>
    <t>21011-1004014-БР "E"</t>
  </si>
  <si>
    <t>ВАЗ-2112, -21124</t>
  </si>
  <si>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 xml:space="preserve">, п/палец, к-т п/колец </t>
    </r>
  </si>
  <si>
    <t>ВАЗ-21116, -11186, -11189</t>
  </si>
  <si>
    <t>ВАЗ-21126, -21127, -21129</t>
  </si>
  <si>
    <t>ВАЗ-2110, - 2111, -21114, -11183</t>
  </si>
  <si>
    <r>
      <t xml:space="preserve">гильза(фосф), </t>
    </r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>, п/палец, стоп/кольца, к-т п/колец</t>
    </r>
  </si>
  <si>
    <r>
      <t xml:space="preserve">гильза(фосф), </t>
    </r>
    <r>
      <rPr>
        <b/>
        <sz val="8"/>
        <rFont val="Tahoma"/>
        <family val="2"/>
      </rPr>
      <t>поршень(фосфатированный)</t>
    </r>
    <r>
      <rPr>
        <sz val="8"/>
        <rFont val="Tahoma"/>
        <family val="2"/>
      </rPr>
      <t xml:space="preserve">, п/палец, стоп/кольца, к-т п/колец </t>
    </r>
  </si>
  <si>
    <t>гильза(фосф.), поршень(траф.), стоп. и упл. кольца, к-т п/колец</t>
  </si>
  <si>
    <t>Гильза</t>
  </si>
  <si>
    <t>2101-1004014 "A"</t>
  </si>
  <si>
    <t>2101-1004014 "B"</t>
  </si>
  <si>
    <t>2101-1004014 "C"</t>
  </si>
  <si>
    <t>2101-1004014 "D"</t>
  </si>
  <si>
    <t>2101-1004014 "E"</t>
  </si>
  <si>
    <t>2101-1004014-АР "A"</t>
  </si>
  <si>
    <t>2101-1004014-АР "B"</t>
  </si>
  <si>
    <t>2101-1004014-АР "C"</t>
  </si>
  <si>
    <t>2101-1004014-АР "D"</t>
  </si>
  <si>
    <t>2101-1004014-АР "E"</t>
  </si>
  <si>
    <t>2101-1004014-БР "A"</t>
  </si>
  <si>
    <t>2101-1004014-БР "B"</t>
  </si>
  <si>
    <t>2101-1004014-БР "C"</t>
  </si>
  <si>
    <t>2101-1004014-БР "D"</t>
  </si>
  <si>
    <t>2101-1004014-БР "E"</t>
  </si>
  <si>
    <t>гильза цилиндра (полуфабрикат)</t>
  </si>
  <si>
    <t>ВАЗ-2101, -2103, -2108, -11194</t>
  </si>
  <si>
    <t>ВАЗ-2105, -2106, -21011</t>
  </si>
  <si>
    <t>ВАЗ-21083,-2110, -2111, -2112, -21124, -21213, -21114, -21116, -21126</t>
  </si>
  <si>
    <t>Моторокомплект гильз (4цил.)</t>
  </si>
  <si>
    <t>2103-1002021</t>
  </si>
  <si>
    <t>2106-1002021</t>
  </si>
  <si>
    <t>21213-1002021</t>
  </si>
  <si>
    <t xml:space="preserve"> - цена по запросу, продукция изготавливается под заказ, срок изготовления от 30 дней</t>
  </si>
  <si>
    <t>21126-1004018-К-БР "A"</t>
  </si>
  <si>
    <t>21126-1004018-К-БР "B"</t>
  </si>
  <si>
    <t>21126-1004018-К-БР "C"</t>
  </si>
  <si>
    <t>21126-1004018-К-БР "D"</t>
  </si>
  <si>
    <t>21126-1004018-К-БР "Е"</t>
  </si>
  <si>
    <t>ВАЗ-21083, - 11113, -2110, -2112,-21213, -2123, -21214-10</t>
  </si>
  <si>
    <t>740.30-1002021 (фосф.)</t>
  </si>
  <si>
    <t>740.51-1002021 (фосф.)</t>
  </si>
  <si>
    <t xml:space="preserve">Гильза </t>
  </si>
  <si>
    <t>Моторокомплекты п/колец для двигателей:  «ВАЗ»</t>
  </si>
  <si>
    <t>КАМАЗ 4308 (дв. Cummins 9-140), ПАЗ 3203, 3204 (дв. Cummins EQB 140-20), ЛИАЗ (дв. Cummins C-242.20)</t>
  </si>
  <si>
    <t>166737-К</t>
  </si>
  <si>
    <t>166738-К</t>
  </si>
  <si>
    <t>01М-01с10</t>
  </si>
  <si>
    <t>2068-К</t>
  </si>
  <si>
    <t>гильза, поршень, уплот. кольца</t>
  </si>
  <si>
    <t>Моторокомплект Гранта</t>
  </si>
  <si>
    <t>Моторокомплект Приора</t>
  </si>
  <si>
    <t>Моторокомплект Калина</t>
  </si>
  <si>
    <t>21116-1004018-К-БР "A"</t>
  </si>
  <si>
    <t>21116-1004018-К-БР "B"</t>
  </si>
  <si>
    <t>21116-1004018-К-БР "C"</t>
  </si>
  <si>
    <t>21116-1004018-К-БР "D"</t>
  </si>
  <si>
    <t>21116-1004018-К-БР "E"</t>
  </si>
  <si>
    <t>11194-1004018-К-БР "E"</t>
  </si>
  <si>
    <t>11194-1004018-К-БР "A"</t>
  </si>
  <si>
    <t>11194-1004018-К-БР "B"</t>
  </si>
  <si>
    <t>11194-1004018-К-БР "C"</t>
  </si>
  <si>
    <t>11194-1004018-К-БР "D"</t>
  </si>
  <si>
    <r>
      <rPr>
        <b/>
        <sz val="8"/>
        <rFont val="Tahoma"/>
        <family val="2"/>
      </rPr>
      <t>поршень(NanofriKS)</t>
    </r>
    <r>
      <rPr>
        <sz val="8"/>
        <rFont val="Tahoma"/>
        <family val="2"/>
      </rPr>
      <t>, п/палец</t>
    </r>
    <r>
      <rPr>
        <b/>
        <sz val="8"/>
        <rFont val="Tahoma"/>
        <family val="2"/>
      </rPr>
      <t xml:space="preserve">
</t>
    </r>
  </si>
  <si>
    <t>21126-1004018-К-АР "D"</t>
  </si>
  <si>
    <t>21126-1004018-К-АР "E"</t>
  </si>
  <si>
    <t>21116-1004014-К "A"</t>
  </si>
  <si>
    <t>21116-1004014-К "B"</t>
  </si>
  <si>
    <t>21116-1004014-К "C"</t>
  </si>
  <si>
    <t>21116-1004014-К "D"</t>
  </si>
  <si>
    <t>21116-1004014-К "E"</t>
  </si>
  <si>
    <t>21116-1004014-К-АР "A"</t>
  </si>
  <si>
    <t>21116-1004014-К-АР "B"</t>
  </si>
  <si>
    <t>21116-1004014-К-АР "C"</t>
  </si>
  <si>
    <t>11194-1004014-К-БР "E"</t>
  </si>
  <si>
    <t>11194-1004014-К-БР "D"</t>
  </si>
  <si>
    <t>11194-1004014-К-БР "C"</t>
  </si>
  <si>
    <t>11194-1004014-К-БР "B"</t>
  </si>
  <si>
    <t>11194-1004014-К-БР "A"</t>
  </si>
  <si>
    <t>11194-1004014-К-АР "E"</t>
  </si>
  <si>
    <t>11194-1004014-К-АР "D"</t>
  </si>
  <si>
    <t>11194-1004014-К-АР "C"</t>
  </si>
  <si>
    <t>11194-1004014-К-АР "B"</t>
  </si>
  <si>
    <t>11194-1004014-К-АР "A"</t>
  </si>
  <si>
    <t>11194-1004014-К "E"</t>
  </si>
  <si>
    <t>11194-1004014-К "D"</t>
  </si>
  <si>
    <t>11194-1004014-К "C"</t>
  </si>
  <si>
    <t>11194-1004014-К "B"</t>
  </si>
  <si>
    <t>11194-1004014-К "A"</t>
  </si>
  <si>
    <t>21126-1004014-К-БР "Е"</t>
  </si>
  <si>
    <t>21126-1004014-К-БР "D"</t>
  </si>
  <si>
    <t>21126-1004014-К-БР "C"</t>
  </si>
  <si>
    <t>21126-1004014-К-БР "B"</t>
  </si>
  <si>
    <t>21126-1004014-К-БР "A"</t>
  </si>
  <si>
    <t>21126-1004014-К-АР "E"</t>
  </si>
  <si>
    <t>21126-1004014-К-АР "D"</t>
  </si>
  <si>
    <t>21126-1004014-К-АР "C"</t>
  </si>
  <si>
    <t>21126-1004014-К-АР "B"</t>
  </si>
  <si>
    <t>21126-1004014-К-АР "A"</t>
  </si>
  <si>
    <t>21126-1004014-К "Е"</t>
  </si>
  <si>
    <t>21126-1004014-К "D"</t>
  </si>
  <si>
    <t>21126-1004014-К "C"</t>
  </si>
  <si>
    <t>21126-1004014-К "B"</t>
  </si>
  <si>
    <t>21126-1004014-К "A"</t>
  </si>
  <si>
    <t>421.1004024-10</t>
  </si>
  <si>
    <t>УМЗ-4216 «Евро-4» и его модификации</t>
  </si>
  <si>
    <t xml:space="preserve">740.30-1000128-44 </t>
  </si>
  <si>
    <t>240-1000108-С5</t>
  </si>
  <si>
    <t>260-1000108-А</t>
  </si>
  <si>
    <t>236-1004006</t>
  </si>
  <si>
    <t>238НБ-1004006</t>
  </si>
  <si>
    <t>238Б-1004006</t>
  </si>
  <si>
    <t>Д65-1000108-С</t>
  </si>
  <si>
    <t>240-1000108-С</t>
  </si>
  <si>
    <t>260-1000108-С</t>
  </si>
  <si>
    <t>44 21 21 02 8</t>
  </si>
  <si>
    <t>44 21 21 03 8</t>
  </si>
  <si>
    <t>Фильтр очистки масла ФМ-305.31</t>
  </si>
  <si>
    <t>009-1012005</t>
  </si>
  <si>
    <t>Фильтр очистки масла ФМ-305.32</t>
  </si>
  <si>
    <t>035-1012005</t>
  </si>
  <si>
    <t xml:space="preserve">Фильтр очистки масла ФМ-305.36 </t>
  </si>
  <si>
    <t>3105-1017010</t>
  </si>
  <si>
    <t xml:space="preserve">Фильтр очистки масла ФМ-305.70 </t>
  </si>
  <si>
    <t>W 11102, M5103</t>
  </si>
  <si>
    <t>Фильтр очистки масла ФМ-305.71</t>
  </si>
  <si>
    <t>LF 17356</t>
  </si>
  <si>
    <t>Фильтр очистки масла ФМ-305.82</t>
  </si>
  <si>
    <t>ГАЗон NEXT, ГАЗ "Валдай" (дв. Cummins ISF 3.8)</t>
  </si>
  <si>
    <t>LF 16352</t>
  </si>
  <si>
    <t>неразборный, в полиамидном корпусе</t>
  </si>
  <si>
    <t>Элемент фильтрующий очистки масла ЭФМ- 305.18.МС</t>
  </si>
  <si>
    <t>840-1012040-12</t>
  </si>
  <si>
    <t>синтетическое нетканое полотно, пружинный каркас</t>
  </si>
  <si>
    <t>Элемент фильтрующий очистки масла ЭФМ- 305.19.МС</t>
  </si>
  <si>
    <t>7405-1012040</t>
  </si>
  <si>
    <t xml:space="preserve">Элемент фильтрующий очистки масла ЭФМ- 305.20.МС </t>
  </si>
  <si>
    <t>740-1012040-10</t>
  </si>
  <si>
    <t xml:space="preserve">Элемент фильтрующий очистки масла ЭФМ- 305.21.МС </t>
  </si>
  <si>
    <t>240-1017040А2</t>
  </si>
  <si>
    <t>Элемент фильтрующий очистки масла ЭФМ- 305.22.МС</t>
  </si>
  <si>
    <t>240-1017040А3</t>
  </si>
  <si>
    <t xml:space="preserve">Элемент фильрующий очистки масла ЭФМ-305.30.МС </t>
  </si>
  <si>
    <t>Элемент фильтрующий очистки масла ЭФМ-305.33.ЧП</t>
  </si>
  <si>
    <t>7405-1017040</t>
  </si>
  <si>
    <t>полипропиленовая нить</t>
  </si>
  <si>
    <t xml:space="preserve">Элемент фильтрующий очистки масла ЭФМ-305.34.МС </t>
  </si>
  <si>
    <t>3307-1017140</t>
  </si>
  <si>
    <t>Элемент фильтрующий очистки масла ЭФМ-305.35.МС</t>
  </si>
  <si>
    <t>31029-1017040</t>
  </si>
  <si>
    <t xml:space="preserve">Элемент фильтрующий очистки масла ЭФМ- 305.46.Т </t>
  </si>
  <si>
    <t>840-1012039-14</t>
  </si>
  <si>
    <t xml:space="preserve">Элемент фильтрующий очистки масла ЭФМ- 305.45.ГО </t>
  </si>
  <si>
    <t>236-1012027(23)</t>
  </si>
  <si>
    <t>латунная сетка</t>
  </si>
  <si>
    <t xml:space="preserve">Элемент фильтрующий очистки масла ЭФМ-305.72 </t>
  </si>
  <si>
    <t>К1012040, 460-1-06</t>
  </si>
  <si>
    <t xml:space="preserve">Элемент фильтрующий очистки масла ЭФМ-305.73 </t>
  </si>
  <si>
    <t>Нарва 6-4-04</t>
  </si>
  <si>
    <t xml:space="preserve">Элемент фильтрующий очистки воздуха ЭФВ- 305.12 </t>
  </si>
  <si>
    <t>740-1109560-02</t>
  </si>
  <si>
    <t xml:space="preserve">Элемент фильтрующий очистки воздуха ЭФВ- 305.13 </t>
  </si>
  <si>
    <t>238Н-1109080</t>
  </si>
  <si>
    <t>без дна</t>
  </si>
  <si>
    <t>Элемент фильтрующий очистки воздуха ЭФВ- 305.13.Д</t>
  </si>
  <si>
    <t>с дном</t>
  </si>
  <si>
    <t xml:space="preserve">Элемент фильтрующий очистки воздуха ЭФВ- 305.14 </t>
  </si>
  <si>
    <t>7405-1109560</t>
  </si>
  <si>
    <t>Элемент фильтрующий очистки воздуха ЭФВ- 305.15</t>
  </si>
  <si>
    <t>721-1109560-10</t>
  </si>
  <si>
    <t xml:space="preserve">Элемент фильтрующий очистки воздуха ЭФВ-305.15.К </t>
  </si>
  <si>
    <t>основной</t>
  </si>
  <si>
    <t>6510-1109080</t>
  </si>
  <si>
    <t xml:space="preserve">Элемент фильтрующий очистки воздуха ЭФВ- 305.16.БД </t>
  </si>
  <si>
    <t>Элемент фильтрующий очистки воздуха ЭФВ- 305.16</t>
  </si>
  <si>
    <t>8421-1109080</t>
  </si>
  <si>
    <t>комплект из 2, без дна</t>
  </si>
  <si>
    <t xml:space="preserve">Элемент фильтрующий очистки воздуха ЭФВ- 305.16.Д </t>
  </si>
  <si>
    <t>комплект из 2, с дном</t>
  </si>
  <si>
    <t xml:space="preserve">Элемент фильтрующий очистки воздуха ЭФВ- 305.17.П </t>
  </si>
  <si>
    <t>К701-1109100</t>
  </si>
  <si>
    <t xml:space="preserve">Элемент фильтрующий очистки воздуха ЭФВ-305.25 </t>
  </si>
  <si>
    <t>ДТ75М-1109560</t>
  </si>
  <si>
    <t>комплект</t>
  </si>
  <si>
    <t xml:space="preserve">элемент фильтрующий очистки воздуха ЭФВ-305.26 </t>
  </si>
  <si>
    <t>Т150-1109560</t>
  </si>
  <si>
    <t xml:space="preserve">Элемент фильтрующий очистки воздуха ЭФВ-305.27 </t>
  </si>
  <si>
    <t>250И-1109080</t>
  </si>
  <si>
    <t>Элемент фильтрующий очистки воздуха ЭФВ-305.38</t>
  </si>
  <si>
    <t>31029-1109013-05</t>
  </si>
  <si>
    <t>Элемент фильтрующий очистки воздуха ЭФВ-305.39</t>
  </si>
  <si>
    <t>3105-1109013 В3</t>
  </si>
  <si>
    <t xml:space="preserve">Элемент фильтрующий очистки воздуха ЭФВ-305.40 </t>
  </si>
  <si>
    <t>3110-1109013-11</t>
  </si>
  <si>
    <t xml:space="preserve">Элемент фильтрующий очистки воздуха ЭФВ-305.41 </t>
  </si>
  <si>
    <t>4301-1109013</t>
  </si>
  <si>
    <t xml:space="preserve">Элемент фильтрующий очистки воздухаЭФВ-305.43 </t>
  </si>
  <si>
    <t>040-1109080</t>
  </si>
  <si>
    <t xml:space="preserve">Элемент фильтрующий очистки воздуха ЭФВ-305.44 </t>
  </si>
  <si>
    <t>Т330-1109560-02</t>
  </si>
  <si>
    <t xml:space="preserve">Элемент фильтрующий очистки воздуха ЭФВ- 305.47 </t>
  </si>
  <si>
    <t>725-1109560</t>
  </si>
  <si>
    <t xml:space="preserve">Элемент фильтрующий очистки воздуха ЭФВ-305.47.БО </t>
  </si>
  <si>
    <t>725-1109560-20</t>
  </si>
  <si>
    <t>Элемент фильтрующий очистки воздухаЭФВ-305.51</t>
  </si>
  <si>
    <t>260-1109300</t>
  </si>
  <si>
    <t>Элемент фильтрующий очистки воздухаЭФВ-305.52</t>
  </si>
  <si>
    <t>236Н-1109080</t>
  </si>
  <si>
    <t xml:space="preserve">Элемент фильтрующий очистки воздухаЭФВ-305.53 </t>
  </si>
  <si>
    <t>40522-1109013</t>
  </si>
  <si>
    <t xml:space="preserve">Элемент фильтрующий очистки воздухаЭФВ-305.54 </t>
  </si>
  <si>
    <t>GB9434M</t>
  </si>
  <si>
    <t>с пластиковой заглуцшкой</t>
  </si>
  <si>
    <t>Элемент фильтрующий очистки воздухаЭФВ-305.55</t>
  </si>
  <si>
    <t>3160-1109080-12</t>
  </si>
  <si>
    <t xml:space="preserve">Элемент фильтрующий очистки воздуха ЭФВ-305.64 </t>
  </si>
  <si>
    <t>728-1109560</t>
  </si>
  <si>
    <t xml:space="preserve">элемент фильтрующий очистки воздуха ЭФВ-305.65 </t>
  </si>
  <si>
    <t>019-1109080</t>
  </si>
  <si>
    <t xml:space="preserve">Элемент фильтрующий очистки воздуха ЭФВ-305.66 </t>
  </si>
  <si>
    <t>012-1109080</t>
  </si>
  <si>
    <t xml:space="preserve">Элемент фильтрующий очистки воздуха ЭФВ-305.74 </t>
  </si>
  <si>
    <t xml:space="preserve"> 091-1109080</t>
  </si>
  <si>
    <t>Элемент фильтрующий очистки воздуха ЭФВ-305.83</t>
  </si>
  <si>
    <t>ГАЗон NEXT, ПАЗ "Аврора", ГАЗ "Валдай" (дв. Cummina ISF 3.8)</t>
  </si>
  <si>
    <t>3310-1109010, GB502M</t>
  </si>
  <si>
    <t>полиуретан</t>
  </si>
  <si>
    <t>Элемент фильтрующий очистки воздуха ЭФВ-305.84</t>
  </si>
  <si>
    <t>ГАЗель NEXT (дв. Cummins ISF 2.8 (149.6 л.с.))</t>
  </si>
  <si>
    <t>BIG GB529</t>
  </si>
  <si>
    <t xml:space="preserve">Фильтр очистки топлива ФТ-305.31 </t>
  </si>
  <si>
    <t>020-1117010</t>
  </si>
  <si>
    <t xml:space="preserve">Фильтр очистки топлива ФТ-305.48 </t>
  </si>
  <si>
    <t>047-1117010, Т6103</t>
  </si>
  <si>
    <t xml:space="preserve">Фильтр очистки топлива ФТ-305.49.ГО </t>
  </si>
  <si>
    <t>PL 270</t>
  </si>
  <si>
    <t>фильтр-сепаратор грубой очистки топлива, с крышкой</t>
  </si>
  <si>
    <t xml:space="preserve">Фильтр очистки топлива ФТ-305.50.ГО </t>
  </si>
  <si>
    <t>PL 420</t>
  </si>
  <si>
    <t xml:space="preserve">Фильтр очистки топлива ФТ-305.56 </t>
  </si>
  <si>
    <t xml:space="preserve"> WK 940.20,  KF-ФТ.01.0002</t>
  </si>
  <si>
    <t xml:space="preserve">Фильтр очистки топлива ФТ-305.57 </t>
  </si>
  <si>
    <t xml:space="preserve">6W 24.064.20, KF-ФТ.02.0001, </t>
  </si>
  <si>
    <t xml:space="preserve">Фильтр очистки топлива ФТ-305.58 </t>
  </si>
  <si>
    <t>KF-ФТ.02.0002, ФТ 060.1117040</t>
  </si>
  <si>
    <t>Фильтр очистки топлива ФТ-305.59</t>
  </si>
  <si>
    <t>WDK 940/1</t>
  </si>
  <si>
    <t xml:space="preserve">Фильтр очистки топлива ФТ-305.60 </t>
  </si>
  <si>
    <t>WDK 962/1</t>
  </si>
  <si>
    <t>Фильтр очистки топлива ФТ-305.61</t>
  </si>
  <si>
    <t>WDK 962/12</t>
  </si>
  <si>
    <t>Фильтр очистки топлива ФТ-305.62</t>
  </si>
  <si>
    <t>024-1117010</t>
  </si>
  <si>
    <t xml:space="preserve">Фильтр очистки топлива ФТ-305.63.ГО </t>
  </si>
  <si>
    <t>PL150</t>
  </si>
  <si>
    <t>грубой очистки топлива</t>
  </si>
  <si>
    <t xml:space="preserve">Фильтр очистки топлива ФТ-305.85 </t>
  </si>
  <si>
    <t>ГАЗон NEXT, ГАЗ-33106 "Валдай" (дв. Cummins ISF 3.8); ПАЗ-4234-05</t>
  </si>
  <si>
    <t>FF5706</t>
  </si>
  <si>
    <t>неразборный, полиамидный корпус</t>
  </si>
  <si>
    <t xml:space="preserve">Фильтр очистки топлива ФТ-305.78.ГО </t>
  </si>
  <si>
    <t>PL270</t>
  </si>
  <si>
    <t>стакан, без крышки</t>
  </si>
  <si>
    <t xml:space="preserve">Фильтр очистки топлива ФТ-305.79 </t>
  </si>
  <si>
    <t>WK 950/21,  FF-5485</t>
  </si>
  <si>
    <t xml:space="preserve">Фильтр очистки топлива ФТ-305.80 </t>
  </si>
  <si>
    <t>FS1280, WK 9165x</t>
  </si>
  <si>
    <t xml:space="preserve">Фильтр очистки топлива ФТ-305.81.ГО </t>
  </si>
  <si>
    <t>PL420</t>
  </si>
  <si>
    <t>Элемент фильтрующий очистки топлива ЭФТ- 305.08.МС</t>
  </si>
  <si>
    <t>740-1117040-09</t>
  </si>
  <si>
    <t>Элемент фильтрующий очистки топлива ЭФТ- 305.09.МС</t>
  </si>
  <si>
    <t>201-1117040А</t>
  </si>
  <si>
    <t xml:space="preserve">Элемент фильтрующий очистки топлива ЭФТ- 305.10.МС </t>
  </si>
  <si>
    <t>840-1117040</t>
  </si>
  <si>
    <t xml:space="preserve">Элемент фильтрующий очистки топлива ЭФТ- 305.11.ГО </t>
  </si>
  <si>
    <t>201-1105538(40)</t>
  </si>
  <si>
    <t>Элемент фильтрующий очистки топлива ЭФТ-305.23.МС</t>
  </si>
  <si>
    <t>240-1117030</t>
  </si>
  <si>
    <t xml:space="preserve">Элемент фильтрующий очистки топлива ЭФТ-305.24.МС </t>
  </si>
  <si>
    <t>Т150-1117040</t>
  </si>
  <si>
    <t xml:space="preserve">Элемент фильтрующий очистки топлива ЭФТ-305.86 </t>
  </si>
  <si>
    <t>ГАЗель Business, NEXT (дв. Cummins ISF 2.8)</t>
  </si>
  <si>
    <t>FS19925</t>
  </si>
  <si>
    <t>полиамидные концевые крышки</t>
  </si>
  <si>
    <t>Аналог</t>
  </si>
  <si>
    <t xml:space="preserve">Особенности </t>
  </si>
  <si>
    <t>21116-1004014-К-АР "D"</t>
  </si>
  <si>
    <t>21116-1004014-К-АР "E"</t>
  </si>
  <si>
    <t>21116-1004014-К-БР "A"</t>
  </si>
  <si>
    <t>21116-1004014-К-БР "B"</t>
  </si>
  <si>
    <t>21116-1004014-К-БР "C"</t>
  </si>
  <si>
    <t>21116-1004014-К-БР "D"</t>
  </si>
  <si>
    <t>21116-1004014-К-БР "E"</t>
  </si>
  <si>
    <t>Моторокомплект (на 4 цил.)</t>
  </si>
  <si>
    <t>гильза, поршень, п/палец, стоп/кольца, к-т п/колец "StapRi"</t>
  </si>
  <si>
    <t>Моторокомплект</t>
  </si>
  <si>
    <t>236-1002021-Б2</t>
  </si>
  <si>
    <t>ЯМЗ-236, -238 и их модификации после 2008 г.в.</t>
  </si>
  <si>
    <t>721-1109560-20</t>
  </si>
  <si>
    <t>комплект (основной+вставка)</t>
  </si>
  <si>
    <t>один большой элемент, с дном</t>
  </si>
  <si>
    <t>Код EAN-13</t>
  </si>
  <si>
    <t>60-01С15</t>
  </si>
  <si>
    <t>К-т прокладок для двиг. КамАЗ ЕВРО-2  Полный Эксперт</t>
  </si>
  <si>
    <t>К-т прокладок для двиг. КамАЗ Полный Эксперт</t>
  </si>
  <si>
    <t>К-т прокладок для двиг. КамАЗ ЕВРО-3  Полный Эксперт</t>
  </si>
  <si>
    <t>двигатели КамАЗ ЕВРО-3</t>
  </si>
  <si>
    <t xml:space="preserve">К-т прокладок для двиг. КамАЗ ЕВРО-2 Полный </t>
  </si>
  <si>
    <t>39 наим-ий, зеленый силикон</t>
  </si>
  <si>
    <t>46 наим-ий, зеленый силикон</t>
  </si>
  <si>
    <t>44 наим-ия, зеленый силикон</t>
  </si>
  <si>
    <t>Действительны с 01.06.2017</t>
  </si>
  <si>
    <t>ХТЗ, ВгТЗ, Стройдормаш, КЗК, РСМ, ЧТЗ и другая техника с двигателями АМЗ А-41, Д-442; СМД-14НГ, -18Н, -19, -20Т, -21, -22, -23, -60, -62; ЧТЗ Д-160</t>
  </si>
  <si>
    <t>КАМАЗ "Евро-3", -5460, -6460, -6560, -53601; комбайны КЗС-10К, КЗС-1218 (пр-во "Гомсельмаш"), Case, Liebher, Volvo-строительные машины</t>
  </si>
  <si>
    <t>КАМАЗ Евро-2 (65116, 65117, 6520, 6522, 65201, 5460, 6460), DAF, MAN, Scania, Volvo</t>
  </si>
  <si>
    <t>ХТЗ, ВгТЗ, КЗК, РСМ, Стройдормаш и другая техника с двигателями СМД-14, -18, -19, 20, 23, 31, 60, 62; АМЗ А-41, -442, -461,-466</t>
  </si>
  <si>
    <t>с уплотнительной резинкой</t>
  </si>
  <si>
    <t>Действительны с 01.09.2017</t>
  </si>
  <si>
    <t>гильза, поршень (новая конструкция) с рассекателем (NanofriKS), п/палец, упл. и упор. кол., к-т п/колец</t>
  </si>
  <si>
    <t>гильза, поршень, п/палец, уплотнительные кольца, к-т п/колец</t>
  </si>
  <si>
    <t>Действительны с 01.10.2017</t>
  </si>
  <si>
    <t>Т150-1012040</t>
  </si>
  <si>
    <t>Потребность клиента</t>
  </si>
  <si>
    <t>СТ-375-1000101-01</t>
  </si>
  <si>
    <t>СТ-130-1000101</t>
  </si>
  <si>
    <t>Фильтр очистки масла ФМ-305.69</t>
  </si>
  <si>
    <t>Автобусы ПАЗ-3203,-3204 (с двиг. Cummins ISBе250.30,ISBe150 DRL), Iveco EuroCargo</t>
  </si>
  <si>
    <t>W 950/26, LF-16015</t>
  </si>
  <si>
    <t>W 940/30, LF-3345</t>
  </si>
  <si>
    <t>Фильтр очистки масла ФМ-305.67</t>
  </si>
  <si>
    <t xml:space="preserve">КамАЗ-4308, НефАЗ-3299, ПАЗ-3237 (с двиг. Cummins B 3.9-140), ПАЗ-3204,-3203 (с двиг. Cummens EQB140-20) </t>
  </si>
  <si>
    <t xml:space="preserve"> W 950/18, LF-3806</t>
  </si>
  <si>
    <t>Фильтр очистки масла ФМ-305.68</t>
  </si>
  <si>
    <t xml:space="preserve">КамАЗ-4308 (дв. Cummins B 5.9-180, -210),  Кавз-ПАЗ-4230,-4238, «Аврора» (с двиг. Cummins EQB 210-20), БОГДАН А-144  АВТОБУС (с двиг. Cummins EQB 215-20) </t>
  </si>
  <si>
    <t>7511.1002021-10  (в упак.)</t>
  </si>
  <si>
    <t>D 2156</t>
  </si>
  <si>
    <t>51.01201.0245; 10.1201.0221; 10.1201.0162</t>
  </si>
  <si>
    <t>D 2356</t>
  </si>
  <si>
    <t>50.00282.437; 51.01201.0199; 51.01201.0262;</t>
  </si>
  <si>
    <t xml:space="preserve"> 227 WT 19</t>
  </si>
  <si>
    <t>D 10 UT; D 10 TC</t>
  </si>
  <si>
    <t>44 14 21 13 0</t>
  </si>
  <si>
    <t>44 14 21 14 0</t>
  </si>
  <si>
    <t>KT-19</t>
  </si>
  <si>
    <t>KTA-50</t>
  </si>
  <si>
    <r>
      <t xml:space="preserve">грубой очистки топлива, </t>
    </r>
    <r>
      <rPr>
        <b/>
        <sz val="8"/>
        <rFont val="Tahoma"/>
        <family val="2"/>
      </rPr>
      <t>роница хлопковая</t>
    </r>
  </si>
  <si>
    <t>Действительны с 01.11.2017</t>
  </si>
  <si>
    <t>детали ЦПГ для компрессоров:  «КамАЗ»</t>
  </si>
  <si>
    <t>Компрессор КамАЗ 53205-3509015</t>
  </si>
  <si>
    <t xml:space="preserve">Комплект п/колец для компрессора </t>
  </si>
  <si>
    <t>53205-10 (з/ч)</t>
  </si>
  <si>
    <t>при устаноке на дизельный двигатель, пластиковую заглушку удалиьть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</si>
</sst>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5" formatCode="#,##0.00&quot;р.&quot;;[Red]\-#,##0.00&quot;р.&quot;"/>
    <numFmt numFmtId="188" formatCode="0.0"/>
    <numFmt numFmtId="189" formatCode="#,##0.00&quot;р.&quot;"/>
    <numFmt numFmtId="209" formatCode="#,##0.0"/>
    <numFmt numFmtId="215" formatCode="000000"/>
  </numFmts>
  <fonts count="36" x14ac:knownFonts="1">
    <font>
      <sz val="10"/>
      <name val="Arial Cyr"/>
      <family val="2"/>
    </font>
    <font>
      <sz val="10"/>
      <name val="Arial Cyr"/>
      <family val="2"/>
    </font>
    <font>
      <sz val="8"/>
      <name val="Arial Cyr"/>
      <family val="2"/>
    </font>
    <font>
      <sz val="8"/>
      <name val="Tahoma"/>
      <family val="2"/>
    </font>
    <font>
      <sz val="8"/>
      <color indexed="10"/>
      <name val="Tahoma"/>
      <family val="2"/>
    </font>
    <font>
      <b/>
      <sz val="8"/>
      <name val="Tahoma"/>
      <family val="2"/>
    </font>
    <font>
      <b/>
      <sz val="8"/>
      <color indexed="9"/>
      <name val="Tahoma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Tahoma"/>
      <family val="2"/>
    </font>
    <font>
      <b/>
      <sz val="12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12"/>
      <name val="Arial"/>
      <family val="2"/>
    </font>
    <font>
      <i/>
      <sz val="8"/>
      <name val="Tahoma"/>
      <family val="2"/>
    </font>
    <font>
      <b/>
      <sz val="12"/>
      <name val="Arial Cyr"/>
    </font>
    <font>
      <b/>
      <i/>
      <sz val="10"/>
      <name val="Arial Cyr"/>
      <family val="2"/>
    </font>
    <font>
      <b/>
      <i/>
      <sz val="12"/>
      <name val="Arial Cyr"/>
    </font>
    <font>
      <b/>
      <i/>
      <sz val="10"/>
      <name val="Arial Cyr"/>
    </font>
    <font>
      <sz val="11"/>
      <color indexed="8"/>
      <name val="Calibri"/>
      <family val="2"/>
    </font>
    <font>
      <b/>
      <sz val="12"/>
      <name val="Tahoma"/>
      <family val="2"/>
    </font>
    <font>
      <sz val="10"/>
      <name val="Arial Cyr"/>
    </font>
    <font>
      <sz val="8"/>
      <name val="Calibri"/>
      <family val="2"/>
    </font>
    <font>
      <sz val="10"/>
      <name val="Dialog"/>
    </font>
    <font>
      <sz val="11"/>
      <color theme="1"/>
      <name val="Calibri"/>
      <family val="2"/>
      <scheme val="minor"/>
    </font>
    <font>
      <sz val="12"/>
      <color theme="0"/>
      <name val="Arial"/>
      <family val="2"/>
    </font>
    <font>
      <sz val="8"/>
      <color theme="1"/>
      <name val="Tahoma"/>
      <family val="2"/>
    </font>
    <font>
      <b/>
      <i/>
      <sz val="10"/>
      <color rgb="FFFF0000"/>
      <name val="Arial Cyr"/>
    </font>
    <font>
      <b/>
      <sz val="8"/>
      <color theme="0"/>
      <name val="Tahoma"/>
      <family val="2"/>
    </font>
    <font>
      <b/>
      <sz val="10"/>
      <color theme="0"/>
      <name val="Tahoma"/>
      <family val="2"/>
    </font>
    <font>
      <b/>
      <sz val="8"/>
      <color theme="1"/>
      <name val="Tahoma"/>
      <family val="2"/>
    </font>
    <font>
      <b/>
      <i/>
      <sz val="8"/>
      <color rgb="FFFF0000"/>
      <name val="Tahoma"/>
      <family val="2"/>
    </font>
    <font>
      <b/>
      <sz val="10"/>
      <color rgb="FFFF0000"/>
      <name val="Tahoma"/>
      <family val="2"/>
    </font>
    <font>
      <sz val="8"/>
      <color theme="0"/>
      <name val="Tahoma"/>
      <family val="2"/>
    </font>
    <font>
      <b/>
      <sz val="12"/>
      <color theme="1"/>
      <name val="Times New Roman"/>
      <family val="1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0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</borders>
  <cellStyleXfs count="9">
    <xf numFmtId="0" fontId="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1" fillId="0" borderId="0"/>
    <xf numFmtId="9" fontId="1" fillId="0" borderId="0" applyFont="0" applyFill="0" applyBorder="0" applyAlignment="0" applyProtection="0"/>
  </cellStyleXfs>
  <cellXfs count="896">
    <xf numFmtId="0" fontId="0" fillId="0" borderId="0" xfId="0"/>
    <xf numFmtId="0" fontId="3" fillId="0" borderId="0" xfId="0" applyFont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3" fillId="0" borderId="1" xfId="0" applyFont="1" applyBorder="1"/>
    <xf numFmtId="0" fontId="3" fillId="0" borderId="1" xfId="0" applyFont="1" applyBorder="1" applyAlignment="1">
      <alignment horizontal="left" vertical="center" wrapText="1"/>
    </xf>
    <xf numFmtId="0" fontId="3" fillId="0" borderId="0" xfId="0" applyFont="1" applyBorder="1"/>
    <xf numFmtId="0" fontId="3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5" fillId="0" borderId="0" xfId="0" applyFont="1" applyBorder="1" applyAlignment="1"/>
    <xf numFmtId="0" fontId="7" fillId="0" borderId="0" xfId="0" applyFont="1" applyBorder="1" applyAlignment="1">
      <alignment horizontal="left"/>
    </xf>
    <xf numFmtId="0" fontId="8" fillId="0" borderId="0" xfId="0" applyFont="1" applyBorder="1"/>
    <xf numFmtId="188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188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/>
    </xf>
    <xf numFmtId="188" fontId="5" fillId="0" borderId="5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8" xfId="0" applyFont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188" fontId="3" fillId="0" borderId="10" xfId="0" applyNumberFormat="1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175" fontId="3" fillId="0" borderId="2" xfId="0" applyNumberFormat="1" applyFont="1" applyBorder="1" applyAlignment="1">
      <alignment horizontal="right" vertical="center" wrapText="1"/>
    </xf>
    <xf numFmtId="175" fontId="3" fillId="0" borderId="1" xfId="0" applyNumberFormat="1" applyFont="1" applyBorder="1" applyAlignment="1">
      <alignment horizontal="right" vertical="center" wrapText="1"/>
    </xf>
    <xf numFmtId="175" fontId="3" fillId="0" borderId="8" xfId="0" applyNumberFormat="1" applyFont="1" applyBorder="1" applyAlignment="1">
      <alignment horizontal="right" vertical="center" wrapText="1"/>
    </xf>
    <xf numFmtId="175" fontId="3" fillId="0" borderId="9" xfId="0" applyNumberFormat="1" applyFont="1" applyBorder="1" applyAlignment="1">
      <alignment horizontal="right" vertical="center" wrapText="1"/>
    </xf>
    <xf numFmtId="175" fontId="3" fillId="0" borderId="3" xfId="0" applyNumberFormat="1" applyFont="1" applyBorder="1" applyAlignment="1">
      <alignment horizontal="right" vertical="center" wrapText="1"/>
    </xf>
    <xf numFmtId="175" fontId="3" fillId="0" borderId="1" xfId="0" applyNumberFormat="1" applyFont="1" applyFill="1" applyBorder="1" applyAlignment="1">
      <alignment horizontal="right" vertical="center" wrapText="1"/>
    </xf>
    <xf numFmtId="175" fontId="3" fillId="0" borderId="9" xfId="0" applyNumberFormat="1" applyFont="1" applyFill="1" applyBorder="1" applyAlignment="1">
      <alignment horizontal="right" vertical="center" wrapText="1"/>
    </xf>
    <xf numFmtId="175" fontId="3" fillId="0" borderId="8" xfId="0" applyNumberFormat="1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left" vertical="center" wrapText="1"/>
    </xf>
    <xf numFmtId="175" fontId="3" fillId="0" borderId="11" xfId="0" applyNumberFormat="1" applyFont="1" applyBorder="1" applyAlignment="1">
      <alignment horizontal="right" vertical="center" wrapText="1"/>
    </xf>
    <xf numFmtId="188" fontId="3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5" fontId="3" fillId="0" borderId="3" xfId="0" applyNumberFormat="1" applyFont="1" applyFill="1" applyBorder="1" applyAlignment="1">
      <alignment vertical="center" wrapText="1"/>
    </xf>
    <xf numFmtId="188" fontId="3" fillId="0" borderId="2" xfId="0" applyNumberFormat="1" applyFont="1" applyBorder="1" applyAlignment="1">
      <alignment horizontal="center" vertical="center" wrapText="1"/>
    </xf>
    <xf numFmtId="0" fontId="25" fillId="0" borderId="0" xfId="0" applyFont="1" applyBorder="1"/>
    <xf numFmtId="0" fontId="3" fillId="0" borderId="12" xfId="0" applyFont="1" applyBorder="1" applyAlignment="1">
      <alignment horizontal="center" vertical="center" wrapText="1"/>
    </xf>
    <xf numFmtId="175" fontId="3" fillId="0" borderId="3" xfId="0" applyNumberFormat="1" applyFont="1" applyFill="1" applyBorder="1" applyAlignment="1">
      <alignment horizontal="right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75" fontId="3" fillId="0" borderId="3" xfId="0" applyNumberFormat="1" applyFont="1" applyBorder="1" applyAlignment="1">
      <alignment vertical="center" wrapText="1"/>
    </xf>
    <xf numFmtId="0" fontId="3" fillId="0" borderId="3" xfId="0" applyFont="1" applyBorder="1"/>
    <xf numFmtId="189" fontId="3" fillId="0" borderId="3" xfId="0" applyNumberFormat="1" applyFont="1" applyFill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188" fontId="3" fillId="0" borderId="9" xfId="0" applyNumberFormat="1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8" fillId="0" borderId="0" xfId="0" applyFont="1"/>
    <xf numFmtId="0" fontId="5" fillId="0" borderId="16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8" xfId="0" applyFont="1" applyBorder="1" applyAlignment="1">
      <alignment vertical="center" wrapText="1"/>
    </xf>
    <xf numFmtId="0" fontId="3" fillId="0" borderId="18" xfId="0" applyFont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right"/>
    </xf>
    <xf numFmtId="0" fontId="11" fillId="0" borderId="0" xfId="0" applyFont="1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188" fontId="12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3" fillId="0" borderId="0" xfId="0" applyFont="1" applyBorder="1"/>
    <xf numFmtId="188" fontId="10" fillId="0" borderId="0" xfId="0" applyNumberFormat="1" applyFont="1" applyBorder="1" applyAlignment="1">
      <alignment horizontal="center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88" fontId="12" fillId="3" borderId="5" xfId="0" applyNumberFormat="1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188" fontId="11" fillId="0" borderId="2" xfId="0" applyNumberFormat="1" applyFont="1" applyBorder="1" applyAlignment="1">
      <alignment horizontal="center" vertical="center" wrapText="1"/>
    </xf>
    <xf numFmtId="175" fontId="11" fillId="0" borderId="9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>
      <alignment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188" fontId="11" fillId="0" borderId="1" xfId="0" applyNumberFormat="1" applyFont="1" applyBorder="1" applyAlignment="1">
      <alignment horizontal="center" vertical="center" wrapText="1"/>
    </xf>
    <xf numFmtId="175" fontId="11" fillId="0" borderId="8" xfId="0" applyNumberFormat="1" applyFont="1" applyFill="1" applyBorder="1" applyAlignment="1">
      <alignment horizontal="righ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left" vertical="center" wrapText="1"/>
    </xf>
    <xf numFmtId="188" fontId="11" fillId="0" borderId="9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/>
    </xf>
    <xf numFmtId="188" fontId="11" fillId="0" borderId="10" xfId="0" applyNumberFormat="1" applyFont="1" applyBorder="1" applyAlignment="1">
      <alignment horizontal="center" vertical="center" wrapText="1"/>
    </xf>
    <xf numFmtId="175" fontId="11" fillId="0" borderId="20" xfId="0" applyNumberFormat="1" applyFont="1" applyFill="1" applyBorder="1" applyAlignment="1">
      <alignment horizontal="righ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center" vertical="center" wrapText="1"/>
    </xf>
    <xf numFmtId="175" fontId="11" fillId="0" borderId="10" xfId="0" applyNumberFormat="1" applyFont="1" applyFill="1" applyBorder="1" applyAlignment="1">
      <alignment horizontal="right" vertical="center" wrapText="1"/>
    </xf>
    <xf numFmtId="175" fontId="11" fillId="0" borderId="1" xfId="0" applyNumberFormat="1" applyFont="1" applyFill="1" applyBorder="1" applyAlignment="1">
      <alignment horizontal="right" vertical="center" wrapText="1"/>
    </xf>
    <xf numFmtId="0" fontId="11" fillId="0" borderId="9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175" fontId="11" fillId="0" borderId="2" xfId="0" applyNumberFormat="1" applyFont="1" applyFill="1" applyBorder="1" applyAlignment="1">
      <alignment horizontal="righ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188" fontId="11" fillId="0" borderId="20" xfId="0" applyNumberFormat="1" applyFont="1" applyBorder="1" applyAlignment="1">
      <alignment horizontal="center" vertical="center" wrapText="1"/>
    </xf>
    <xf numFmtId="188" fontId="11" fillId="0" borderId="3" xfId="0" applyNumberFormat="1" applyFont="1" applyBorder="1" applyAlignment="1">
      <alignment horizontal="center" vertical="center" wrapText="1"/>
    </xf>
    <xf numFmtId="175" fontId="11" fillId="0" borderId="3" xfId="0" applyNumberFormat="1" applyFont="1" applyFill="1" applyBorder="1" applyAlignment="1">
      <alignment horizontal="right" vertical="center" wrapText="1"/>
    </xf>
    <xf numFmtId="0" fontId="1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188" fontId="11" fillId="0" borderId="0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6" fillId="2" borderId="24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vertical="center" wrapText="1"/>
    </xf>
    <xf numFmtId="0" fontId="6" fillId="2" borderId="25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188" fontId="7" fillId="0" borderId="0" xfId="0" applyNumberFormat="1" applyFont="1" applyBorder="1" applyAlignment="1">
      <alignment horizontal="center" vertical="center"/>
    </xf>
    <xf numFmtId="188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12" fillId="4" borderId="25" xfId="0" applyFont="1" applyFill="1" applyBorder="1" applyAlignment="1">
      <alignment vertical="center" wrapText="1"/>
    </xf>
    <xf numFmtId="0" fontId="12" fillId="4" borderId="25" xfId="0" applyFont="1" applyFill="1" applyBorder="1" applyAlignment="1">
      <alignment vertical="center"/>
    </xf>
    <xf numFmtId="0" fontId="11" fillId="0" borderId="0" xfId="0" applyFont="1" applyBorder="1" applyAlignment="1"/>
    <xf numFmtId="0" fontId="6" fillId="2" borderId="2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16" fillId="0" borderId="0" xfId="0" applyFont="1" applyFill="1"/>
    <xf numFmtId="0" fontId="0" fillId="0" borderId="0" xfId="0" applyFill="1"/>
    <xf numFmtId="0" fontId="3" fillId="0" borderId="10" xfId="0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11" fillId="0" borderId="28" xfId="0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2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1" fillId="0" borderId="19" xfId="0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188" fontId="3" fillId="0" borderId="0" xfId="0" applyNumberFormat="1" applyFont="1" applyAlignment="1">
      <alignment horizontal="center"/>
    </xf>
    <xf numFmtId="0" fontId="5" fillId="0" borderId="14" xfId="0" applyFont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88" fontId="5" fillId="0" borderId="9" xfId="0" applyNumberFormat="1" applyFont="1" applyBorder="1" applyAlignment="1">
      <alignment horizontal="center" vertical="center" wrapText="1"/>
    </xf>
    <xf numFmtId="189" fontId="5" fillId="0" borderId="9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/>
    </xf>
    <xf numFmtId="9" fontId="3" fillId="0" borderId="0" xfId="8" applyFont="1"/>
    <xf numFmtId="0" fontId="3" fillId="0" borderId="1" xfId="0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 wrapText="1"/>
    </xf>
    <xf numFmtId="0" fontId="3" fillId="0" borderId="1" xfId="5" applyFont="1" applyBorder="1" applyAlignment="1">
      <alignment horizontal="center" vertical="center" wrapText="1"/>
    </xf>
    <xf numFmtId="189" fontId="3" fillId="0" borderId="1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188" fontId="5" fillId="0" borderId="9" xfId="1" applyNumberFormat="1" applyFont="1" applyBorder="1" applyAlignment="1">
      <alignment horizontal="center" vertical="center" wrapText="1"/>
    </xf>
    <xf numFmtId="189" fontId="5" fillId="0" borderId="9" xfId="1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209" fontId="3" fillId="0" borderId="0" xfId="0" applyNumberFormat="1" applyFont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189" fontId="3" fillId="0" borderId="8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27" fillId="0" borderId="0" xfId="0" applyFont="1" applyFill="1" applyBorder="1" applyAlignment="1">
      <alignment horizontal="right" vertical="center"/>
    </xf>
    <xf numFmtId="0" fontId="3" fillId="0" borderId="31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 wrapText="1"/>
    </xf>
    <xf numFmtId="0" fontId="29" fillId="8" borderId="32" xfId="0" applyFont="1" applyFill="1" applyBorder="1" applyAlignment="1">
      <alignment horizontal="center" vertical="center"/>
    </xf>
    <xf numFmtId="0" fontId="29" fillId="8" borderId="31" xfId="0" applyFont="1" applyFill="1" applyBorder="1" applyAlignment="1">
      <alignment horizontal="center" vertical="center" wrapText="1"/>
    </xf>
    <xf numFmtId="0" fontId="29" fillId="8" borderId="33" xfId="0" applyFont="1" applyFill="1" applyBorder="1" applyAlignment="1">
      <alignment horizontal="center" vertical="center" wrapText="1"/>
    </xf>
    <xf numFmtId="0" fontId="29" fillId="8" borderId="31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vertical="center" wrapText="1"/>
    </xf>
    <xf numFmtId="175" fontId="3" fillId="0" borderId="2" xfId="0" applyNumberFormat="1" applyFont="1" applyFill="1" applyBorder="1" applyAlignment="1">
      <alignment horizontal="right"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34" xfId="0" applyFont="1" applyFill="1" applyBorder="1" applyAlignment="1">
      <alignment vertical="center" wrapText="1"/>
    </xf>
    <xf numFmtId="0" fontId="9" fillId="3" borderId="26" xfId="0" applyFont="1" applyFill="1" applyBorder="1" applyAlignment="1">
      <alignment vertical="center" wrapText="1"/>
    </xf>
    <xf numFmtId="0" fontId="6" fillId="5" borderId="35" xfId="0" applyFont="1" applyFill="1" applyBorder="1" applyAlignment="1">
      <alignment vertical="center" wrapText="1"/>
    </xf>
    <xf numFmtId="0" fontId="6" fillId="5" borderId="33" xfId="0" applyFont="1" applyFill="1" applyBorder="1" applyAlignment="1">
      <alignment vertical="center" wrapText="1"/>
    </xf>
    <xf numFmtId="0" fontId="6" fillId="5" borderId="36" xfId="0" applyFont="1" applyFill="1" applyBorder="1" applyAlignment="1">
      <alignment vertical="center" wrapText="1"/>
    </xf>
    <xf numFmtId="0" fontId="6" fillId="5" borderId="31" xfId="0" applyFont="1" applyFill="1" applyBorder="1" applyAlignment="1">
      <alignment vertical="center" wrapText="1"/>
    </xf>
    <xf numFmtId="0" fontId="29" fillId="8" borderId="31" xfId="3" applyFont="1" applyFill="1" applyBorder="1" applyAlignment="1">
      <alignment vertical="center" wrapText="1"/>
    </xf>
    <xf numFmtId="0" fontId="29" fillId="8" borderId="32" xfId="0" applyFont="1" applyFill="1" applyBorder="1" applyAlignment="1">
      <alignment vertical="center"/>
    </xf>
    <xf numFmtId="0" fontId="29" fillId="8" borderId="35" xfId="0" applyFont="1" applyFill="1" applyBorder="1" applyAlignment="1">
      <alignment vertical="center" wrapText="1"/>
    </xf>
    <xf numFmtId="0" fontId="29" fillId="8" borderId="33" xfId="0" applyFont="1" applyFill="1" applyBorder="1" applyAlignment="1">
      <alignment vertical="center" wrapText="1"/>
    </xf>
    <xf numFmtId="0" fontId="29" fillId="8" borderId="36" xfId="0" applyFont="1" applyFill="1" applyBorder="1" applyAlignment="1">
      <alignment vertical="center" wrapText="1"/>
    </xf>
    <xf numFmtId="0" fontId="29" fillId="8" borderId="31" xfId="0" applyFont="1" applyFill="1" applyBorder="1" applyAlignment="1">
      <alignment vertical="center" wrapText="1"/>
    </xf>
    <xf numFmtId="0" fontId="29" fillId="8" borderId="36" xfId="0" applyFont="1" applyFill="1" applyBorder="1" applyAlignment="1">
      <alignment vertical="center"/>
    </xf>
    <xf numFmtId="0" fontId="29" fillId="8" borderId="31" xfId="0" applyFont="1" applyFill="1" applyBorder="1" applyAlignment="1">
      <alignment vertical="center"/>
    </xf>
    <xf numFmtId="0" fontId="3" fillId="9" borderId="1" xfId="5" applyFont="1" applyFill="1" applyBorder="1" applyAlignment="1">
      <alignment horizontal="center" vertical="center" wrapText="1"/>
    </xf>
    <xf numFmtId="0" fontId="29" fillId="8" borderId="31" xfId="3" applyFont="1" applyFill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/>
    </xf>
    <xf numFmtId="2" fontId="3" fillId="0" borderId="1" xfId="2" applyNumberFormat="1" applyFont="1" applyBorder="1" applyAlignment="1">
      <alignment horizontal="center" vertical="center" wrapText="1"/>
    </xf>
    <xf numFmtId="0" fontId="28" fillId="8" borderId="31" xfId="3" applyFont="1" applyFill="1" applyBorder="1" applyAlignment="1">
      <alignment vertical="center" wrapText="1"/>
    </xf>
    <xf numFmtId="0" fontId="26" fillId="0" borderId="1" xfId="2" applyFont="1" applyBorder="1" applyAlignment="1">
      <alignment horizontal="left" vertical="center"/>
    </xf>
    <xf numFmtId="0" fontId="28" fillId="8" borderId="31" xfId="3" applyFont="1" applyFill="1" applyBorder="1" applyAlignment="1">
      <alignment horizontal="left" vertical="center" wrapText="1"/>
    </xf>
    <xf numFmtId="0" fontId="26" fillId="10" borderId="1" xfId="2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1" xfId="2" applyFont="1" applyBorder="1" applyAlignment="1">
      <alignment horizontal="left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2" fontId="30" fillId="0" borderId="9" xfId="0" applyNumberFormat="1" applyFont="1" applyBorder="1" applyAlignment="1">
      <alignment horizontal="center" vertical="center" wrapText="1"/>
    </xf>
    <xf numFmtId="189" fontId="30" fillId="0" borderId="9" xfId="0" applyNumberFormat="1" applyFont="1" applyBorder="1" applyAlignment="1">
      <alignment horizontal="center" vertical="center" wrapText="1"/>
    </xf>
    <xf numFmtId="0" fontId="28" fillId="8" borderId="36" xfId="3" applyFont="1" applyFill="1" applyBorder="1" applyAlignment="1">
      <alignment vertical="center" wrapText="1"/>
    </xf>
    <xf numFmtId="0" fontId="26" fillId="0" borderId="7" xfId="0" applyFont="1" applyBorder="1" applyAlignment="1">
      <alignment horizontal="center" vertical="center"/>
    </xf>
    <xf numFmtId="0" fontId="26" fillId="0" borderId="8" xfId="2" applyFont="1" applyBorder="1" applyAlignment="1">
      <alignment horizontal="left" vertical="center"/>
    </xf>
    <xf numFmtId="0" fontId="26" fillId="10" borderId="8" xfId="2" applyFont="1" applyFill="1" applyBorder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2" fontId="3" fillId="0" borderId="8" xfId="2" applyNumberFormat="1" applyFont="1" applyBorder="1" applyAlignment="1">
      <alignment horizontal="center" vertical="center" wrapText="1"/>
    </xf>
    <xf numFmtId="0" fontId="26" fillId="0" borderId="8" xfId="2" applyFont="1" applyBorder="1" applyAlignment="1">
      <alignment horizontal="left" vertical="center" wrapText="1"/>
    </xf>
    <xf numFmtId="0" fontId="0" fillId="9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" fillId="9" borderId="0" xfId="0" applyFont="1" applyFill="1" applyAlignment="1">
      <alignment horizontal="center"/>
    </xf>
    <xf numFmtId="0" fontId="3" fillId="9" borderId="0" xfId="0" applyFont="1" applyFill="1" applyAlignment="1">
      <alignment horizontal="left"/>
    </xf>
    <xf numFmtId="175" fontId="3" fillId="0" borderId="37" xfId="0" applyNumberFormat="1" applyFont="1" applyFill="1" applyBorder="1" applyAlignment="1">
      <alignment horizontal="right" vertical="center" wrapText="1"/>
    </xf>
    <xf numFmtId="188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20" fillId="0" borderId="0" xfId="0" applyFont="1" applyBorder="1" applyAlignment="1">
      <alignment horizontal="left"/>
    </xf>
    <xf numFmtId="0" fontId="31" fillId="0" borderId="0" xfId="0" applyFont="1" applyFill="1" applyBorder="1" applyAlignment="1">
      <alignment horizontal="right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7" xfId="7" applyFont="1" applyBorder="1" applyAlignment="1">
      <alignment horizontal="center" vertical="center" wrapText="1"/>
    </xf>
    <xf numFmtId="0" fontId="5" fillId="0" borderId="8" xfId="7" applyFont="1" applyBorder="1" applyAlignment="1">
      <alignment vertical="center" wrapText="1"/>
    </xf>
    <xf numFmtId="0" fontId="3" fillId="0" borderId="2" xfId="7" applyFont="1" applyFill="1" applyBorder="1" applyAlignment="1">
      <alignment vertical="center" wrapText="1"/>
    </xf>
    <xf numFmtId="0" fontId="3" fillId="0" borderId="18" xfId="7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vertical="center" wrapText="1"/>
    </xf>
    <xf numFmtId="0" fontId="3" fillId="0" borderId="1" xfId="7" applyFont="1" applyBorder="1" applyAlignment="1">
      <alignment horizontal="center" vertical="center" wrapText="1"/>
    </xf>
    <xf numFmtId="0" fontId="3" fillId="0" borderId="18" xfId="7" applyFont="1" applyBorder="1" applyAlignment="1">
      <alignment horizontal="center" vertical="center" wrapText="1"/>
    </xf>
    <xf numFmtId="0" fontId="3" fillId="0" borderId="1" xfId="7" applyFont="1" applyBorder="1" applyAlignment="1">
      <alignment vertical="center" wrapText="1"/>
    </xf>
    <xf numFmtId="0" fontId="3" fillId="0" borderId="3" xfId="7" applyFont="1" applyBorder="1" applyAlignment="1">
      <alignment horizontal="center" vertical="center" wrapText="1"/>
    </xf>
    <xf numFmtId="0" fontId="3" fillId="0" borderId="39" xfId="7" applyFont="1" applyBorder="1" applyAlignment="1">
      <alignment horizontal="center" vertical="center" wrapText="1"/>
    </xf>
    <xf numFmtId="0" fontId="3" fillId="0" borderId="3" xfId="7" applyFont="1" applyBorder="1" applyAlignment="1">
      <alignment vertical="center" wrapText="1"/>
    </xf>
    <xf numFmtId="0" fontId="3" fillId="0" borderId="40" xfId="7" applyFont="1" applyBorder="1" applyAlignment="1">
      <alignment horizontal="center" vertical="center" wrapText="1"/>
    </xf>
    <xf numFmtId="0" fontId="3" fillId="0" borderId="18" xfId="7" applyNumberFormat="1" applyFont="1" applyBorder="1" applyAlignment="1">
      <alignment horizontal="center" vertical="center" wrapText="1"/>
    </xf>
    <xf numFmtId="0" fontId="3" fillId="0" borderId="3" xfId="7" applyNumberFormat="1" applyFont="1" applyBorder="1" applyAlignment="1">
      <alignment horizontal="center" vertical="center" wrapText="1"/>
    </xf>
    <xf numFmtId="0" fontId="3" fillId="0" borderId="1" xfId="7" applyNumberFormat="1" applyFont="1" applyBorder="1" applyAlignment="1">
      <alignment horizontal="center" vertical="center" wrapText="1"/>
    </xf>
    <xf numFmtId="0" fontId="3" fillId="0" borderId="1" xfId="7" applyNumberFormat="1" applyFont="1" applyBorder="1" applyAlignment="1">
      <alignment vertical="center" wrapText="1"/>
    </xf>
    <xf numFmtId="0" fontId="3" fillId="0" borderId="39" xfId="7" applyNumberFormat="1" applyFont="1" applyBorder="1" applyAlignment="1">
      <alignment horizontal="center" vertical="center" wrapText="1"/>
    </xf>
    <xf numFmtId="0" fontId="3" fillId="0" borderId="3" xfId="7" applyNumberFormat="1" applyFont="1" applyBorder="1" applyAlignment="1">
      <alignment vertical="center" wrapText="1"/>
    </xf>
    <xf numFmtId="0" fontId="3" fillId="0" borderId="1" xfId="7" applyNumberFormat="1" applyFont="1" applyFill="1" applyBorder="1" applyAlignment="1">
      <alignment vertical="center" wrapText="1"/>
    </xf>
    <xf numFmtId="0" fontId="3" fillId="0" borderId="2" xfId="7" applyFont="1" applyBorder="1" applyAlignment="1">
      <alignment vertical="center" wrapText="1"/>
    </xf>
    <xf numFmtId="188" fontId="3" fillId="0" borderId="2" xfId="7" applyNumberFormat="1" applyFont="1" applyBorder="1" applyAlignment="1">
      <alignment horizontal="center" vertical="center" wrapText="1"/>
    </xf>
    <xf numFmtId="0" fontId="5" fillId="7" borderId="25" xfId="7" applyNumberFormat="1" applyFont="1" applyFill="1" applyBorder="1" applyAlignment="1">
      <alignment vertical="center" wrapText="1"/>
    </xf>
    <xf numFmtId="0" fontId="5" fillId="7" borderId="25" xfId="7" applyNumberFormat="1" applyFont="1" applyFill="1" applyBorder="1" applyAlignment="1">
      <alignment horizontal="center" vertical="center"/>
    </xf>
    <xf numFmtId="0" fontId="5" fillId="7" borderId="25" xfId="7" applyFont="1" applyFill="1" applyBorder="1" applyAlignment="1">
      <alignment vertical="center" wrapText="1"/>
    </xf>
    <xf numFmtId="0" fontId="5" fillId="7" borderId="25" xfId="7" applyFont="1" applyFill="1" applyBorder="1" applyAlignment="1">
      <alignment horizontal="center" vertical="center"/>
    </xf>
    <xf numFmtId="0" fontId="5" fillId="7" borderId="25" xfId="7" applyFont="1" applyFill="1" applyBorder="1" applyAlignment="1">
      <alignment wrapText="1"/>
    </xf>
    <xf numFmtId="0" fontId="5" fillId="7" borderId="26" xfId="7" applyFont="1" applyFill="1" applyBorder="1" applyAlignment="1">
      <alignment horizontal="center" vertical="center" wrapText="1"/>
    </xf>
    <xf numFmtId="0" fontId="3" fillId="0" borderId="6" xfId="7" applyFont="1" applyBorder="1" applyAlignment="1">
      <alignment horizontal="center"/>
    </xf>
    <xf numFmtId="0" fontId="3" fillId="0" borderId="7" xfId="7" applyFont="1" applyBorder="1" applyAlignment="1">
      <alignment horizontal="center"/>
    </xf>
    <xf numFmtId="0" fontId="3" fillId="0" borderId="6" xfId="7" applyFont="1" applyBorder="1" applyAlignment="1">
      <alignment horizontal="center" vertical="center"/>
    </xf>
    <xf numFmtId="0" fontId="5" fillId="7" borderId="26" xfId="7" applyFont="1" applyFill="1" applyBorder="1" applyAlignment="1">
      <alignment horizontal="center" wrapText="1"/>
    </xf>
    <xf numFmtId="0" fontId="5" fillId="7" borderId="26" xfId="7" applyNumberFormat="1" applyFont="1" applyFill="1" applyBorder="1" applyAlignment="1">
      <alignment horizontal="center" vertical="center" wrapText="1"/>
    </xf>
    <xf numFmtId="175" fontId="3" fillId="0" borderId="27" xfId="0" applyNumberFormat="1" applyFont="1" applyFill="1" applyBorder="1" applyAlignment="1">
      <alignment horizontal="right" vertical="center" wrapText="1"/>
    </xf>
    <xf numFmtId="175" fontId="3" fillId="0" borderId="19" xfId="0" applyNumberFormat="1" applyFont="1" applyFill="1" applyBorder="1" applyAlignment="1">
      <alignment horizontal="right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vertical="center" wrapText="1"/>
    </xf>
    <xf numFmtId="175" fontId="3" fillId="0" borderId="42" xfId="0" applyNumberFormat="1" applyFont="1" applyBorder="1" applyAlignment="1">
      <alignment vertical="center" wrapText="1"/>
    </xf>
    <xf numFmtId="189" fontId="3" fillId="0" borderId="42" xfId="0" applyNumberFormat="1" applyFont="1" applyFill="1" applyBorder="1" applyAlignment="1">
      <alignment vertical="center" wrapText="1"/>
    </xf>
    <xf numFmtId="175" fontId="3" fillId="0" borderId="28" xfId="0" applyNumberFormat="1" applyFont="1" applyFill="1" applyBorder="1" applyAlignment="1">
      <alignment horizontal="right" vertical="center" wrapText="1"/>
    </xf>
    <xf numFmtId="0" fontId="6" fillId="2" borderId="43" xfId="0" applyFont="1" applyFill="1" applyBorder="1" applyAlignment="1">
      <alignment vertical="center" wrapText="1"/>
    </xf>
    <xf numFmtId="175" fontId="3" fillId="0" borderId="27" xfId="0" applyNumberFormat="1" applyFont="1" applyBorder="1" applyAlignment="1">
      <alignment horizontal="right" vertical="center" wrapText="1"/>
    </xf>
    <xf numFmtId="175" fontId="3" fillId="0" borderId="19" xfId="0" applyNumberFormat="1" applyFont="1" applyBorder="1" applyAlignment="1">
      <alignment horizontal="right" vertical="center" wrapText="1"/>
    </xf>
    <xf numFmtId="175" fontId="3" fillId="0" borderId="42" xfId="0" applyNumberFormat="1" applyFont="1" applyFill="1" applyBorder="1" applyAlignment="1">
      <alignment vertical="center" wrapText="1"/>
    </xf>
    <xf numFmtId="175" fontId="3" fillId="0" borderId="42" xfId="0" applyNumberFormat="1" applyFont="1" applyBorder="1" applyAlignment="1">
      <alignment horizontal="right" vertical="center" wrapText="1"/>
    </xf>
    <xf numFmtId="175" fontId="3" fillId="0" borderId="28" xfId="0" applyNumberFormat="1" applyFont="1" applyBorder="1" applyAlignment="1">
      <alignment horizontal="right" vertical="center" wrapText="1"/>
    </xf>
    <xf numFmtId="175" fontId="3" fillId="0" borderId="37" xfId="0" applyNumberFormat="1" applyFont="1" applyBorder="1" applyAlignment="1">
      <alignment horizontal="right" vertical="center" wrapText="1"/>
    </xf>
    <xf numFmtId="1" fontId="3" fillId="11" borderId="44" xfId="0" applyNumberFormat="1" applyFont="1" applyFill="1" applyBorder="1"/>
    <xf numFmtId="0" fontId="6" fillId="5" borderId="41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5" borderId="19" xfId="0" applyFont="1" applyFill="1" applyBorder="1" applyAlignment="1">
      <alignment vertical="center" wrapText="1"/>
    </xf>
    <xf numFmtId="0" fontId="12" fillId="4" borderId="41" xfId="0" applyFont="1" applyFill="1" applyBorder="1" applyAlignment="1">
      <alignment vertical="center" wrapText="1"/>
    </xf>
    <xf numFmtId="175" fontId="11" fillId="0" borderId="19" xfId="0" applyNumberFormat="1" applyFont="1" applyFill="1" applyBorder="1" applyAlignment="1">
      <alignment horizontal="right" vertical="center" wrapText="1"/>
    </xf>
    <xf numFmtId="175" fontId="11" fillId="0" borderId="29" xfId="0" applyNumberFormat="1" applyFont="1" applyFill="1" applyBorder="1" applyAlignment="1">
      <alignment horizontal="right" vertical="center" wrapText="1"/>
    </xf>
    <xf numFmtId="175" fontId="11" fillId="0" borderId="27" xfId="0" applyNumberFormat="1" applyFont="1" applyFill="1" applyBorder="1" applyAlignment="1">
      <alignment horizontal="right" vertical="center" wrapText="1"/>
    </xf>
    <xf numFmtId="0" fontId="12" fillId="3" borderId="41" xfId="0" applyFont="1" applyFill="1" applyBorder="1" applyAlignment="1">
      <alignment horizontal="center" vertical="center" wrapText="1"/>
    </xf>
    <xf numFmtId="175" fontId="11" fillId="0" borderId="28" xfId="0" applyNumberFormat="1" applyFont="1" applyFill="1" applyBorder="1" applyAlignment="1">
      <alignment horizontal="right" vertical="center" wrapText="1"/>
    </xf>
    <xf numFmtId="175" fontId="11" fillId="0" borderId="42" xfId="0" applyNumberFormat="1" applyFont="1" applyFill="1" applyBorder="1" applyAlignment="1">
      <alignment horizontal="right" vertical="center" wrapText="1"/>
    </xf>
    <xf numFmtId="175" fontId="11" fillId="0" borderId="30" xfId="0" applyNumberFormat="1" applyFont="1" applyFill="1" applyBorder="1" applyAlignment="1">
      <alignment horizontal="right" vertical="center" wrapText="1"/>
    </xf>
    <xf numFmtId="3" fontId="12" fillId="4" borderId="34" xfId="0" applyNumberFormat="1" applyFont="1" applyFill="1" applyBorder="1" applyAlignment="1">
      <alignment vertical="center" wrapText="1"/>
    </xf>
    <xf numFmtId="189" fontId="5" fillId="0" borderId="45" xfId="0" applyNumberFormat="1" applyFont="1" applyBorder="1" applyAlignment="1">
      <alignment horizontal="center" vertical="center" wrapText="1"/>
    </xf>
    <xf numFmtId="0" fontId="32" fillId="8" borderId="31" xfId="3" applyFont="1" applyFill="1" applyBorder="1" applyAlignment="1">
      <alignment vertical="center" wrapText="1"/>
    </xf>
    <xf numFmtId="3" fontId="3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3" fontId="3" fillId="0" borderId="1" xfId="5" applyNumberFormat="1" applyFont="1" applyBorder="1" applyAlignment="1">
      <alignment horizontal="center" vertical="center" wrapText="1"/>
    </xf>
    <xf numFmtId="3" fontId="29" fillId="8" borderId="31" xfId="0" applyNumberFormat="1" applyFont="1" applyFill="1" applyBorder="1" applyAlignment="1">
      <alignment horizontal="center" vertical="center" wrapText="1"/>
    </xf>
    <xf numFmtId="0" fontId="32" fillId="8" borderId="31" xfId="3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 wrapText="1"/>
    </xf>
    <xf numFmtId="188" fontId="3" fillId="0" borderId="2" xfId="0" applyNumberFormat="1" applyFont="1" applyFill="1" applyBorder="1" applyAlignment="1">
      <alignment horizontal="center" vertical="center" wrapText="1"/>
    </xf>
    <xf numFmtId="0" fontId="5" fillId="7" borderId="25" xfId="7" applyFont="1" applyFill="1" applyBorder="1" applyAlignment="1">
      <alignment horizontal="center" vertical="center" wrapText="1"/>
    </xf>
    <xf numFmtId="0" fontId="5" fillId="7" borderId="25" xfId="7" applyNumberFormat="1" applyFont="1" applyFill="1" applyBorder="1" applyAlignment="1">
      <alignment horizontal="center" vertical="center" wrapText="1"/>
    </xf>
    <xf numFmtId="0" fontId="3" fillId="0" borderId="2" xfId="5" applyFont="1" applyBorder="1" applyAlignment="1">
      <alignment horizontal="left" vertical="center" wrapText="1"/>
    </xf>
    <xf numFmtId="3" fontId="3" fillId="0" borderId="2" xfId="0" applyNumberFormat="1" applyFont="1" applyFill="1" applyBorder="1" applyAlignment="1">
      <alignment horizontal="center" vertical="center"/>
    </xf>
    <xf numFmtId="0" fontId="3" fillId="0" borderId="2" xfId="5" applyFont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/>
    </xf>
    <xf numFmtId="188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88" fontId="7" fillId="0" borderId="0" xfId="0" applyNumberFormat="1" applyFont="1" applyBorder="1" applyAlignment="1">
      <alignment horizontal="right"/>
    </xf>
    <xf numFmtId="0" fontId="3" fillId="10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 wrapText="1"/>
    </xf>
    <xf numFmtId="188" fontId="3" fillId="10" borderId="1" xfId="0" applyNumberFormat="1" applyFont="1" applyFill="1" applyBorder="1" applyAlignment="1">
      <alignment horizontal="center" vertical="center" wrapText="1"/>
    </xf>
    <xf numFmtId="175" fontId="3" fillId="10" borderId="19" xfId="0" applyNumberFormat="1" applyFont="1" applyFill="1" applyBorder="1" applyAlignment="1">
      <alignment horizontal="right" vertical="center" wrapText="1"/>
    </xf>
    <xf numFmtId="0" fontId="3" fillId="10" borderId="0" xfId="0" applyFont="1" applyFill="1" applyBorder="1" applyAlignment="1">
      <alignment vertical="center"/>
    </xf>
    <xf numFmtId="0" fontId="6" fillId="2" borderId="25" xfId="0" applyFont="1" applyFill="1" applyBorder="1" applyAlignment="1">
      <alignment horizontal="center" vertical="center" wrapText="1"/>
    </xf>
    <xf numFmtId="188" fontId="3" fillId="0" borderId="20" xfId="0" applyNumberFormat="1" applyFont="1" applyBorder="1" applyAlignment="1">
      <alignment horizontal="center" vertical="center" wrapText="1"/>
    </xf>
    <xf numFmtId="0" fontId="3" fillId="0" borderId="40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175" fontId="3" fillId="0" borderId="30" xfId="0" applyNumberFormat="1" applyFont="1" applyFill="1" applyBorder="1" applyAlignment="1">
      <alignment horizontal="right" vertical="center" wrapText="1"/>
    </xf>
    <xf numFmtId="175" fontId="3" fillId="0" borderId="29" xfId="0" applyNumberFormat="1" applyFont="1" applyBorder="1" applyAlignment="1">
      <alignment horizontal="right" vertical="center" wrapText="1"/>
    </xf>
    <xf numFmtId="0" fontId="28" fillId="8" borderId="46" xfId="0" applyFont="1" applyFill="1" applyBorder="1" applyAlignment="1">
      <alignment vertical="center"/>
    </xf>
    <xf numFmtId="0" fontId="0" fillId="0" borderId="0" xfId="0" applyFill="1" applyAlignment="1">
      <alignment horizontal="left"/>
    </xf>
    <xf numFmtId="0" fontId="29" fillId="8" borderId="31" xfId="3" applyFont="1" applyFill="1" applyBorder="1" applyAlignment="1">
      <alignment horizontal="left" vertical="center" wrapText="1"/>
    </xf>
    <xf numFmtId="0" fontId="29" fillId="8" borderId="32" xfId="0" applyFont="1" applyFill="1" applyBorder="1" applyAlignment="1">
      <alignment horizontal="left" vertical="center"/>
    </xf>
    <xf numFmtId="0" fontId="29" fillId="8" borderId="33" xfId="0" applyFont="1" applyFill="1" applyBorder="1" applyAlignment="1">
      <alignment horizontal="left" vertical="center" wrapText="1"/>
    </xf>
    <xf numFmtId="0" fontId="29" fillId="8" borderId="31" xfId="0" applyFont="1" applyFill="1" applyBorder="1" applyAlignment="1">
      <alignment horizontal="left" vertical="center" wrapText="1"/>
    </xf>
    <xf numFmtId="0" fontId="32" fillId="8" borderId="31" xfId="3" applyFont="1" applyFill="1" applyBorder="1" applyAlignment="1">
      <alignment horizontal="left" vertical="center" wrapText="1"/>
    </xf>
    <xf numFmtId="0" fontId="29" fillId="8" borderId="31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175" fontId="3" fillId="0" borderId="1" xfId="0" applyNumberFormat="1" applyFont="1" applyBorder="1" applyAlignment="1">
      <alignment vertical="center"/>
    </xf>
    <xf numFmtId="3" fontId="5" fillId="7" borderId="44" xfId="7" applyNumberFormat="1" applyFont="1" applyFill="1" applyBorder="1" applyAlignment="1">
      <alignment vertical="center" wrapText="1"/>
    </xf>
    <xf numFmtId="3" fontId="3" fillId="0" borderId="47" xfId="0" applyNumberFormat="1" applyFont="1" applyBorder="1" applyAlignment="1">
      <alignment vertical="center" wrapText="1"/>
    </xf>
    <xf numFmtId="3" fontId="5" fillId="7" borderId="44" xfId="7" applyNumberFormat="1" applyFont="1" applyFill="1" applyBorder="1" applyAlignment="1">
      <alignment wrapText="1"/>
    </xf>
    <xf numFmtId="0" fontId="3" fillId="0" borderId="1" xfId="7" applyFont="1" applyBorder="1" applyAlignment="1">
      <alignment horizontal="center"/>
    </xf>
    <xf numFmtId="0" fontId="3" fillId="0" borderId="1" xfId="7" applyNumberFormat="1" applyFont="1" applyBorder="1" applyAlignment="1">
      <alignment horizontal="left" vertical="center" wrapText="1"/>
    </xf>
    <xf numFmtId="3" fontId="3" fillId="0" borderId="48" xfId="0" applyNumberFormat="1" applyFont="1" applyBorder="1" applyAlignment="1">
      <alignment vertical="center" wrapText="1"/>
    </xf>
    <xf numFmtId="1" fontId="3" fillId="11" borderId="49" xfId="0" applyNumberFormat="1" applyFont="1" applyFill="1" applyBorder="1"/>
    <xf numFmtId="0" fontId="5" fillId="7" borderId="25" xfId="7" applyFont="1" applyFill="1" applyBorder="1" applyAlignment="1">
      <alignment horizontal="right" vertical="center" wrapText="1"/>
    </xf>
    <xf numFmtId="0" fontId="5" fillId="7" borderId="25" xfId="7" applyFont="1" applyFill="1" applyBorder="1" applyAlignment="1">
      <alignment horizontal="right" wrapText="1"/>
    </xf>
    <xf numFmtId="0" fontId="5" fillId="7" borderId="25" xfId="7" applyNumberFormat="1" applyFont="1" applyFill="1" applyBorder="1" applyAlignment="1">
      <alignment horizontal="right" vertical="center" wrapText="1"/>
    </xf>
    <xf numFmtId="175" fontId="3" fillId="0" borderId="18" xfId="0" applyNumberFormat="1" applyFont="1" applyBorder="1" applyAlignment="1">
      <alignment horizontal="right" vertical="center" wrapText="1"/>
    </xf>
    <xf numFmtId="0" fontId="18" fillId="0" borderId="0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 wrapText="1"/>
    </xf>
    <xf numFmtId="4" fontId="3" fillId="0" borderId="0" xfId="0" applyNumberFormat="1" applyFont="1" applyBorder="1" applyAlignment="1">
      <alignment vertical="center"/>
    </xf>
    <xf numFmtId="4" fontId="11" fillId="0" borderId="0" xfId="0" applyNumberFormat="1" applyFont="1" applyBorder="1" applyAlignment="1"/>
    <xf numFmtId="4" fontId="13" fillId="0" borderId="0" xfId="0" applyNumberFormat="1" applyFont="1" applyBorder="1" applyAlignment="1"/>
    <xf numFmtId="4" fontId="3" fillId="0" borderId="0" xfId="0" applyNumberFormat="1" applyFont="1" applyAlignment="1"/>
    <xf numFmtId="0" fontId="3" fillId="0" borderId="22" xfId="0" applyFont="1" applyBorder="1" applyAlignment="1">
      <alignment horizontal="center" vertical="center" wrapText="1"/>
    </xf>
    <xf numFmtId="175" fontId="3" fillId="0" borderId="10" xfId="0" applyNumberFormat="1" applyFont="1" applyBorder="1" applyAlignment="1">
      <alignment horizontal="right" vertical="center" wrapText="1"/>
    </xf>
    <xf numFmtId="0" fontId="5" fillId="10" borderId="0" xfId="0" applyFont="1" applyFill="1" applyBorder="1" applyAlignment="1"/>
    <xf numFmtId="0" fontId="5" fillId="10" borderId="0" xfId="0" applyFont="1" applyFill="1" applyBorder="1" applyAlignment="1">
      <alignment horizontal="center"/>
    </xf>
    <xf numFmtId="0" fontId="3" fillId="10" borderId="0" xfId="0" applyFont="1" applyFill="1" applyAlignment="1"/>
    <xf numFmtId="0" fontId="3" fillId="10" borderId="0" xfId="0" applyFont="1" applyFill="1" applyAlignment="1">
      <alignment horizontal="center"/>
    </xf>
    <xf numFmtId="0" fontId="3" fillId="10" borderId="0" xfId="0" applyFont="1" applyFill="1"/>
    <xf numFmtId="0" fontId="3" fillId="0" borderId="10" xfId="7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33" fillId="8" borderId="31" xfId="3" applyNumberFormat="1" applyFont="1" applyFill="1" applyBorder="1" applyAlignment="1">
      <alignment horizontal="center" vertical="center" wrapText="1"/>
    </xf>
    <xf numFmtId="0" fontId="3" fillId="0" borderId="1" xfId="5" applyNumberFormat="1" applyFont="1" applyBorder="1" applyAlignment="1">
      <alignment horizontal="center" vertical="center" wrapText="1"/>
    </xf>
    <xf numFmtId="0" fontId="33" fillId="8" borderId="32" xfId="0" applyNumberFormat="1" applyFont="1" applyFill="1" applyBorder="1" applyAlignment="1">
      <alignment horizontal="center" vertical="center"/>
    </xf>
    <xf numFmtId="0" fontId="26" fillId="0" borderId="1" xfId="6" applyNumberFormat="1" applyFont="1" applyFill="1" applyBorder="1" applyAlignment="1">
      <alignment horizontal="center" vertical="center" wrapText="1"/>
    </xf>
    <xf numFmtId="189" fontId="3" fillId="0" borderId="18" xfId="0" applyNumberFormat="1" applyFont="1" applyFill="1" applyBorder="1" applyAlignment="1">
      <alignment horizontal="center" vertical="center"/>
    </xf>
    <xf numFmtId="0" fontId="33" fillId="8" borderId="33" xfId="0" applyNumberFormat="1" applyFont="1" applyFill="1" applyBorder="1" applyAlignment="1">
      <alignment horizontal="center" vertical="center" wrapText="1"/>
    </xf>
    <xf numFmtId="0" fontId="33" fillId="8" borderId="31" xfId="0" applyNumberFormat="1" applyFont="1" applyFill="1" applyBorder="1" applyAlignment="1">
      <alignment horizontal="center" vertical="center" wrapText="1"/>
    </xf>
    <xf numFmtId="0" fontId="33" fillId="8" borderId="3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3" fillId="8" borderId="3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189" fontId="3" fillId="0" borderId="0" xfId="0" applyNumberFormat="1" applyFont="1" applyAlignment="1">
      <alignment horizontal="right"/>
    </xf>
    <xf numFmtId="189" fontId="7" fillId="0" borderId="0" xfId="0" applyNumberFormat="1" applyFont="1" applyBorder="1" applyAlignment="1">
      <alignment horizontal="right"/>
    </xf>
    <xf numFmtId="0" fontId="0" fillId="0" borderId="0" xfId="0" applyFill="1" applyAlignment="1">
      <alignment horizontal="right"/>
    </xf>
    <xf numFmtId="0" fontId="29" fillId="8" borderId="31" xfId="3" applyFont="1" applyFill="1" applyBorder="1" applyAlignment="1">
      <alignment horizontal="right" vertical="center" wrapText="1"/>
    </xf>
    <xf numFmtId="189" fontId="3" fillId="0" borderId="1" xfId="0" applyNumberFormat="1" applyFont="1" applyFill="1" applyBorder="1" applyAlignment="1">
      <alignment horizontal="right" vertical="center"/>
    </xf>
    <xf numFmtId="189" fontId="3" fillId="0" borderId="50" xfId="0" applyNumberFormat="1" applyFont="1" applyFill="1" applyBorder="1" applyAlignment="1">
      <alignment horizontal="right" vertical="center"/>
    </xf>
    <xf numFmtId="0" fontId="29" fillId="8" borderId="32" xfId="0" applyFont="1" applyFill="1" applyBorder="1" applyAlignment="1">
      <alignment horizontal="right" vertical="center"/>
    </xf>
    <xf numFmtId="0" fontId="29" fillId="8" borderId="51" xfId="0" applyFont="1" applyFill="1" applyBorder="1" applyAlignment="1">
      <alignment horizontal="right" vertical="center"/>
    </xf>
    <xf numFmtId="0" fontId="29" fillId="8" borderId="33" xfId="0" applyFont="1" applyFill="1" applyBorder="1" applyAlignment="1">
      <alignment horizontal="right" vertical="center" wrapText="1"/>
    </xf>
    <xf numFmtId="0" fontId="29" fillId="8" borderId="52" xfId="0" applyFont="1" applyFill="1" applyBorder="1" applyAlignment="1">
      <alignment horizontal="right" vertical="center" wrapText="1"/>
    </xf>
    <xf numFmtId="0" fontId="29" fillId="8" borderId="31" xfId="0" applyFont="1" applyFill="1" applyBorder="1" applyAlignment="1">
      <alignment horizontal="right" vertical="center" wrapText="1"/>
    </xf>
    <xf numFmtId="0" fontId="29" fillId="8" borderId="53" xfId="0" applyFont="1" applyFill="1" applyBorder="1" applyAlignment="1">
      <alignment horizontal="right" vertical="center" wrapText="1"/>
    </xf>
    <xf numFmtId="0" fontId="32" fillId="8" borderId="31" xfId="3" applyFont="1" applyFill="1" applyBorder="1" applyAlignment="1">
      <alignment horizontal="right" vertical="center" wrapText="1"/>
    </xf>
    <xf numFmtId="3" fontId="29" fillId="8" borderId="53" xfId="0" applyNumberFormat="1" applyFont="1" applyFill="1" applyBorder="1" applyAlignment="1">
      <alignment horizontal="right" vertical="center" wrapText="1"/>
    </xf>
    <xf numFmtId="0" fontId="29" fillId="8" borderId="31" xfId="0" applyFont="1" applyFill="1" applyBorder="1" applyAlignment="1">
      <alignment horizontal="right" vertical="center"/>
    </xf>
    <xf numFmtId="0" fontId="29" fillId="8" borderId="53" xfId="0" applyFont="1" applyFill="1" applyBorder="1" applyAlignment="1">
      <alignment horizontal="right" vertical="center"/>
    </xf>
    <xf numFmtId="4" fontId="3" fillId="0" borderId="0" xfId="8" applyNumberFormat="1" applyFont="1"/>
    <xf numFmtId="189" fontId="30" fillId="0" borderId="17" xfId="0" applyNumberFormat="1" applyFont="1" applyBorder="1" applyAlignment="1">
      <alignment horizontal="center" vertical="center" wrapText="1"/>
    </xf>
    <xf numFmtId="189" fontId="3" fillId="0" borderId="38" xfId="0" applyNumberFormat="1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 wrapText="1"/>
    </xf>
    <xf numFmtId="0" fontId="28" fillId="8" borderId="55" xfId="3" applyFont="1" applyFill="1" applyBorder="1" applyAlignment="1">
      <alignment vertical="center" wrapText="1"/>
    </xf>
    <xf numFmtId="3" fontId="3" fillId="0" borderId="48" xfId="0" applyNumberFormat="1" applyFont="1" applyFill="1" applyBorder="1" applyAlignment="1">
      <alignment horizontal="right" vertical="center"/>
    </xf>
    <xf numFmtId="3" fontId="28" fillId="8" borderId="48" xfId="3" applyNumberFormat="1" applyFont="1" applyFill="1" applyBorder="1" applyAlignment="1">
      <alignment horizontal="right" vertical="center" wrapText="1"/>
    </xf>
    <xf numFmtId="3" fontId="3" fillId="0" borderId="56" xfId="0" applyNumberFormat="1" applyFont="1" applyFill="1" applyBorder="1" applyAlignment="1">
      <alignment horizontal="right" vertical="center"/>
    </xf>
    <xf numFmtId="0" fontId="3" fillId="10" borderId="10" xfId="7" applyFont="1" applyFill="1" applyBorder="1" applyAlignment="1">
      <alignment horizontal="center" vertical="center" wrapText="1"/>
    </xf>
    <xf numFmtId="0" fontId="3" fillId="0" borderId="3" xfId="7" applyFont="1" applyFill="1" applyBorder="1" applyAlignment="1">
      <alignment vertical="center" wrapText="1"/>
    </xf>
    <xf numFmtId="0" fontId="3" fillId="0" borderId="1" xfId="0" applyFont="1" applyFill="1" applyBorder="1"/>
    <xf numFmtId="0" fontId="3" fillId="0" borderId="3" xfId="7" applyNumberFormat="1" applyFont="1" applyFill="1" applyBorder="1" applyAlignment="1">
      <alignment vertical="center" wrapText="1"/>
    </xf>
    <xf numFmtId="0" fontId="3" fillId="0" borderId="2" xfId="0" applyFont="1" applyFill="1" applyBorder="1"/>
    <xf numFmtId="0" fontId="3" fillId="0" borderId="1" xfId="7" applyNumberFormat="1" applyFont="1" applyFill="1" applyBorder="1" applyAlignment="1">
      <alignment horizontal="left" vertical="center" wrapText="1"/>
    </xf>
    <xf numFmtId="0" fontId="3" fillId="10" borderId="3" xfId="0" applyFont="1" applyFill="1" applyBorder="1" applyAlignment="1">
      <alignment horizontal="left" vertical="center" wrapText="1"/>
    </xf>
    <xf numFmtId="0" fontId="6" fillId="2" borderId="57" xfId="0" applyFont="1" applyFill="1" applyBorder="1" applyAlignment="1">
      <alignment vertical="center" wrapText="1"/>
    </xf>
    <xf numFmtId="0" fontId="6" fillId="2" borderId="58" xfId="0" applyFont="1" applyFill="1" applyBorder="1" applyAlignment="1">
      <alignment horizontal="center" vertical="center"/>
    </xf>
    <xf numFmtId="0" fontId="6" fillId="2" borderId="57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vertical="center" wrapText="1"/>
    </xf>
    <xf numFmtId="189" fontId="3" fillId="0" borderId="1" xfId="0" applyNumberFormat="1" applyFont="1" applyFill="1" applyBorder="1" applyAlignment="1">
      <alignment vertical="center" wrapText="1"/>
    </xf>
    <xf numFmtId="0" fontId="29" fillId="8" borderId="36" xfId="3" applyFont="1" applyFill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32" fillId="8" borderId="36" xfId="3" applyFont="1" applyFill="1" applyBorder="1" applyAlignment="1">
      <alignment vertical="center" wrapText="1"/>
    </xf>
    <xf numFmtId="0" fontId="3" fillId="0" borderId="21" xfId="0" applyFont="1" applyBorder="1" applyAlignment="1">
      <alignment horizontal="center"/>
    </xf>
    <xf numFmtId="0" fontId="3" fillId="0" borderId="21" xfId="7" applyNumberFormat="1" applyFont="1" applyBorder="1" applyAlignment="1">
      <alignment horizontal="center" vertical="center" wrapText="1"/>
    </xf>
    <xf numFmtId="0" fontId="3" fillId="10" borderId="21" xfId="7" applyFont="1" applyFill="1" applyBorder="1" applyAlignment="1">
      <alignment horizontal="center" vertical="center" wrapText="1"/>
    </xf>
    <xf numFmtId="0" fontId="3" fillId="0" borderId="21" xfId="7" applyFont="1" applyBorder="1" applyAlignment="1">
      <alignment horizontal="center" vertical="center" wrapText="1"/>
    </xf>
    <xf numFmtId="4" fontId="3" fillId="0" borderId="0" xfId="0" applyNumberFormat="1" applyFont="1" applyBorder="1"/>
    <xf numFmtId="4" fontId="8" fillId="0" borderId="0" xfId="0" applyNumberFormat="1" applyFont="1" applyBorder="1"/>
    <xf numFmtId="4" fontId="4" fillId="0" borderId="0" xfId="0" applyNumberFormat="1" applyFont="1" applyBorder="1" applyAlignment="1">
      <alignment vertical="center"/>
    </xf>
    <xf numFmtId="4" fontId="3" fillId="10" borderId="0" xfId="0" applyNumberFormat="1" applyFont="1" applyFill="1" applyBorder="1" applyAlignment="1">
      <alignment vertical="center"/>
    </xf>
    <xf numFmtId="175" fontId="3" fillId="0" borderId="20" xfId="0" applyNumberFormat="1" applyFont="1" applyFill="1" applyBorder="1" applyAlignment="1">
      <alignment horizontal="right" vertical="center" wrapText="1"/>
    </xf>
    <xf numFmtId="0" fontId="3" fillId="0" borderId="2" xfId="0" applyFont="1" applyBorder="1"/>
    <xf numFmtId="175" fontId="3" fillId="0" borderId="10" xfId="0" applyNumberFormat="1" applyFont="1" applyBorder="1" applyAlignment="1">
      <alignment vertical="center" wrapText="1"/>
    </xf>
    <xf numFmtId="175" fontId="3" fillId="0" borderId="29" xfId="0" applyNumberFormat="1" applyFont="1" applyBorder="1" applyAlignment="1">
      <alignment vertical="center" wrapText="1"/>
    </xf>
    <xf numFmtId="0" fontId="3" fillId="0" borderId="8" xfId="0" applyFont="1" applyBorder="1"/>
    <xf numFmtId="0" fontId="3" fillId="0" borderId="1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" fillId="0" borderId="10" xfId="0" applyFont="1" applyFill="1" applyBorder="1" applyAlignment="1">
      <alignment horizontal="right" vertical="center"/>
    </xf>
    <xf numFmtId="188" fontId="3" fillId="0" borderId="1" xfId="0" applyNumberFormat="1" applyFont="1" applyFill="1" applyBorder="1" applyAlignment="1">
      <alignment horizontal="center" vertical="center" wrapText="1"/>
    </xf>
    <xf numFmtId="175" fontId="3" fillId="0" borderId="1" xfId="0" applyNumberFormat="1" applyFont="1" applyBorder="1" applyAlignment="1">
      <alignment vertical="center" wrapText="1"/>
    </xf>
    <xf numFmtId="175" fontId="3" fillId="0" borderId="19" xfId="0" applyNumberFormat="1" applyFont="1" applyBorder="1" applyAlignment="1">
      <alignment vertical="center" wrapText="1"/>
    </xf>
    <xf numFmtId="0" fontId="33" fillId="0" borderId="0" xfId="0" applyFont="1"/>
    <xf numFmtId="4" fontId="33" fillId="0" borderId="0" xfId="0" applyNumberFormat="1" applyFont="1" applyAlignment="1"/>
    <xf numFmtId="4" fontId="33" fillId="0" borderId="0" xfId="0" applyNumberFormat="1" applyFont="1" applyBorder="1" applyAlignment="1"/>
    <xf numFmtId="0" fontId="6" fillId="2" borderId="5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right" vertical="center"/>
    </xf>
    <xf numFmtId="188" fontId="3" fillId="0" borderId="8" xfId="0" applyNumberFormat="1" applyFont="1" applyFill="1" applyBorder="1" applyAlignment="1">
      <alignment horizontal="center" vertical="center" wrapText="1"/>
    </xf>
    <xf numFmtId="175" fontId="3" fillId="0" borderId="8" xfId="0" applyNumberFormat="1" applyFont="1" applyBorder="1" applyAlignment="1">
      <alignment vertical="center" wrapText="1"/>
    </xf>
    <xf numFmtId="4" fontId="11" fillId="0" borderId="0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29" fillId="8" borderId="53" xfId="3" applyFont="1" applyFill="1" applyBorder="1" applyAlignment="1">
      <alignment horizontal="right" vertical="center" wrapText="1"/>
    </xf>
    <xf numFmtId="0" fontId="32" fillId="8" borderId="53" xfId="3" applyFont="1" applyFill="1" applyBorder="1" applyAlignment="1">
      <alignment horizontal="right"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1" xfId="5" applyFont="1" applyFill="1" applyBorder="1" applyAlignment="1">
      <alignment horizontal="left" vertical="center" wrapText="1"/>
    </xf>
    <xf numFmtId="3" fontId="3" fillId="12" borderId="1" xfId="0" applyNumberFormat="1" applyFont="1" applyFill="1" applyBorder="1" applyAlignment="1">
      <alignment horizontal="center" vertical="center"/>
    </xf>
    <xf numFmtId="0" fontId="3" fillId="12" borderId="1" xfId="5" applyFont="1" applyFill="1" applyBorder="1" applyAlignment="1">
      <alignment horizontal="center" vertical="center" wrapText="1"/>
    </xf>
    <xf numFmtId="1" fontId="3" fillId="12" borderId="1" xfId="5" applyNumberFormat="1" applyFont="1" applyFill="1" applyBorder="1" applyAlignment="1">
      <alignment horizontal="left" vertical="center" wrapText="1"/>
    </xf>
    <xf numFmtId="3" fontId="3" fillId="12" borderId="1" xfId="5" applyNumberFormat="1" applyFont="1" applyFill="1" applyBorder="1" applyAlignment="1">
      <alignment horizontal="center" vertical="center" wrapText="1"/>
    </xf>
    <xf numFmtId="0" fontId="26" fillId="12" borderId="1" xfId="6" applyNumberFormat="1" applyFont="1" applyFill="1" applyBorder="1" applyAlignment="1">
      <alignment horizontal="center" vertical="center" wrapText="1"/>
    </xf>
    <xf numFmtId="188" fontId="3" fillId="12" borderId="1" xfId="0" applyNumberFormat="1" applyFont="1" applyFill="1" applyBorder="1" applyAlignment="1">
      <alignment horizontal="center" vertical="center" wrapText="1"/>
    </xf>
    <xf numFmtId="0" fontId="3" fillId="12" borderId="1" xfId="0" applyNumberFormat="1" applyFont="1" applyFill="1" applyBorder="1" applyAlignment="1">
      <alignment horizontal="left" vertical="center" wrapText="1"/>
    </xf>
    <xf numFmtId="0" fontId="3" fillId="12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left" vertical="center" wrapText="1"/>
    </xf>
    <xf numFmtId="49" fontId="3" fillId="12" borderId="1" xfId="5" applyNumberFormat="1" applyFont="1" applyFill="1" applyBorder="1" applyAlignment="1">
      <alignment horizontal="left" vertical="center" wrapText="1"/>
    </xf>
    <xf numFmtId="3" fontId="26" fillId="12" borderId="1" xfId="5" applyNumberFormat="1" applyFont="1" applyFill="1" applyBorder="1" applyAlignment="1">
      <alignment horizontal="left" vertical="center" wrapText="1"/>
    </xf>
    <xf numFmtId="3" fontId="26" fillId="12" borderId="1" xfId="5" applyNumberFormat="1" applyFont="1" applyFill="1" applyBorder="1" applyAlignment="1">
      <alignment horizontal="center" vertical="center" wrapText="1"/>
    </xf>
    <xf numFmtId="3" fontId="26" fillId="12" borderId="1" xfId="0" applyNumberFormat="1" applyFont="1" applyFill="1" applyBorder="1" applyAlignment="1">
      <alignment horizontal="center" vertical="center"/>
    </xf>
    <xf numFmtId="0" fontId="26" fillId="12" borderId="1" xfId="5" applyFont="1" applyFill="1" applyBorder="1" applyAlignment="1">
      <alignment horizontal="center" vertical="center" wrapText="1"/>
    </xf>
    <xf numFmtId="0" fontId="26" fillId="12" borderId="1" xfId="5" applyFont="1" applyFill="1" applyBorder="1" applyAlignment="1">
      <alignment horizontal="left" vertical="center" wrapText="1"/>
    </xf>
    <xf numFmtId="188" fontId="26" fillId="12" borderId="1" xfId="0" applyNumberFormat="1" applyFont="1" applyFill="1" applyBorder="1" applyAlignment="1">
      <alignment horizontal="center" vertical="center" wrapText="1"/>
    </xf>
    <xf numFmtId="0" fontId="26" fillId="12" borderId="1" xfId="0" applyNumberFormat="1" applyFont="1" applyFill="1" applyBorder="1" applyAlignment="1">
      <alignment horizontal="left" vertical="center" wrapText="1"/>
    </xf>
    <xf numFmtId="3" fontId="3" fillId="12" borderId="1" xfId="5" applyNumberFormat="1" applyFont="1" applyFill="1" applyBorder="1" applyAlignment="1">
      <alignment horizontal="left" vertical="center" wrapText="1"/>
    </xf>
    <xf numFmtId="0" fontId="3" fillId="12" borderId="1" xfId="5" applyNumberFormat="1" applyFont="1" applyFill="1" applyBorder="1" applyAlignment="1">
      <alignment horizontal="center" vertical="center" wrapText="1"/>
    </xf>
    <xf numFmtId="0" fontId="34" fillId="12" borderId="1" xfId="6" applyNumberFormat="1" applyFont="1" applyFill="1" applyBorder="1" applyAlignment="1">
      <alignment horizontal="left" vertical="center" wrapText="1"/>
    </xf>
    <xf numFmtId="2" fontId="3" fillId="12" borderId="1" xfId="0" applyNumberFormat="1" applyFont="1" applyFill="1" applyBorder="1" applyAlignment="1">
      <alignment horizontal="center" vertical="center" wrapText="1"/>
    </xf>
    <xf numFmtId="0" fontId="3" fillId="12" borderId="1" xfId="4" applyFont="1" applyFill="1" applyBorder="1" applyAlignment="1">
      <alignment horizontal="center" vertical="center"/>
    </xf>
    <xf numFmtId="0" fontId="3" fillId="12" borderId="1" xfId="1" applyFont="1" applyFill="1" applyBorder="1" applyAlignment="1">
      <alignment horizontal="left" vertical="center"/>
    </xf>
    <xf numFmtId="0" fontId="3" fillId="12" borderId="1" xfId="1" applyFont="1" applyFill="1" applyBorder="1" applyAlignment="1">
      <alignment horizontal="center" vertical="center"/>
    </xf>
    <xf numFmtId="0" fontId="3" fillId="12" borderId="1" xfId="1" applyFont="1" applyFill="1" applyBorder="1" applyAlignment="1">
      <alignment horizontal="left" vertical="center" wrapText="1"/>
    </xf>
    <xf numFmtId="0" fontId="0" fillId="12" borderId="0" xfId="0" applyFill="1" applyAlignment="1">
      <alignment vertical="center"/>
    </xf>
    <xf numFmtId="0" fontId="3" fillId="12" borderId="1" xfId="5" applyFont="1" applyFill="1" applyBorder="1" applyAlignment="1">
      <alignment horizontal="center" vertical="center" wrapText="1"/>
    </xf>
    <xf numFmtId="3" fontId="3" fillId="0" borderId="1" xfId="5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5" applyNumberFormat="1" applyFont="1" applyFill="1" applyBorder="1" applyAlignment="1">
      <alignment horizontal="center" vertical="center" wrapText="1"/>
    </xf>
    <xf numFmtId="0" fontId="3" fillId="12" borderId="1" xfId="5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/>
    </xf>
    <xf numFmtId="189" fontId="26" fillId="0" borderId="1" xfId="0" applyNumberFormat="1" applyFont="1" applyFill="1" applyBorder="1" applyAlignment="1">
      <alignment horizontal="right"/>
    </xf>
    <xf numFmtId="0" fontId="11" fillId="0" borderId="12" xfId="0" applyFont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1" fillId="0" borderId="21" xfId="0" applyFont="1" applyBorder="1" applyAlignment="1">
      <alignment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right" vertical="center"/>
    </xf>
    <xf numFmtId="0" fontId="3" fillId="0" borderId="36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175" fontId="3" fillId="0" borderId="0" xfId="0" applyNumberFormat="1" applyFont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left" vertical="center" wrapText="1"/>
    </xf>
    <xf numFmtId="188" fontId="11" fillId="10" borderId="1" xfId="0" applyNumberFormat="1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vertical="center" wrapText="1"/>
    </xf>
    <xf numFmtId="0" fontId="11" fillId="0" borderId="40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 wrapText="1"/>
    </xf>
    <xf numFmtId="0" fontId="11" fillId="10" borderId="6" xfId="0" applyFont="1" applyFill="1" applyBorder="1" applyAlignment="1">
      <alignment horizontal="center" vertical="center" wrapText="1"/>
    </xf>
    <xf numFmtId="0" fontId="11" fillId="10" borderId="19" xfId="0" applyFont="1" applyFill="1" applyBorder="1" applyAlignment="1">
      <alignment vertical="center" wrapText="1"/>
    </xf>
    <xf numFmtId="0" fontId="11" fillId="10" borderId="2" xfId="0" applyFont="1" applyFill="1" applyBorder="1" applyAlignment="1">
      <alignment vertical="center" wrapText="1"/>
    </xf>
    <xf numFmtId="0" fontId="3" fillId="10" borderId="2" xfId="0" applyFont="1" applyFill="1" applyBorder="1" applyAlignment="1">
      <alignment horizontal="center" vertical="center"/>
    </xf>
    <xf numFmtId="0" fontId="11" fillId="10" borderId="2" xfId="0" applyFont="1" applyFill="1" applyBorder="1" applyAlignment="1">
      <alignment horizontal="left" vertical="center" wrapText="1"/>
    </xf>
    <xf numFmtId="0" fontId="11" fillId="10" borderId="1" xfId="0" applyFont="1" applyFill="1" applyBorder="1" applyAlignment="1">
      <alignment vertical="center" wrapText="1"/>
    </xf>
    <xf numFmtId="0" fontId="3" fillId="10" borderId="31" xfId="0" applyFont="1" applyFill="1" applyBorder="1" applyAlignment="1">
      <alignment horizontal="center" vertical="center"/>
    </xf>
    <xf numFmtId="0" fontId="11" fillId="10" borderId="40" xfId="0" applyFont="1" applyFill="1" applyBorder="1" applyAlignment="1">
      <alignment horizontal="left" vertical="center" wrapText="1"/>
    </xf>
    <xf numFmtId="0" fontId="11" fillId="10" borderId="3" xfId="0" applyFont="1" applyFill="1" applyBorder="1" applyAlignment="1">
      <alignment vertical="center" wrapText="1"/>
    </xf>
    <xf numFmtId="0" fontId="3" fillId="10" borderId="3" xfId="0" applyFont="1" applyFill="1" applyBorder="1" applyAlignment="1">
      <alignment horizontal="center" vertical="center"/>
    </xf>
    <xf numFmtId="0" fontId="11" fillId="10" borderId="3" xfId="0" applyFont="1" applyFill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6" fillId="5" borderId="24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vertical="center" wrapText="1"/>
    </xf>
    <xf numFmtId="0" fontId="6" fillId="5" borderId="43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0" fontId="6" fillId="5" borderId="57" xfId="0" applyFont="1" applyFill="1" applyBorder="1" applyAlignment="1">
      <alignment vertical="center" wrapText="1"/>
    </xf>
    <xf numFmtId="0" fontId="6" fillId="5" borderId="30" xfId="0" applyFont="1" applyFill="1" applyBorder="1" applyAlignment="1">
      <alignment vertical="center" wrapText="1"/>
    </xf>
    <xf numFmtId="0" fontId="6" fillId="5" borderId="57" xfId="0" applyFont="1" applyFill="1" applyBorder="1" applyAlignment="1">
      <alignment horizontal="center" vertical="center" wrapText="1"/>
    </xf>
    <xf numFmtId="0" fontId="9" fillId="6" borderId="58" xfId="0" applyFont="1" applyFill="1" applyBorder="1" applyAlignment="1">
      <alignment vertical="center" wrapText="1"/>
    </xf>
    <xf numFmtId="0" fontId="9" fillId="6" borderId="57" xfId="0" applyFont="1" applyFill="1" applyBorder="1" applyAlignment="1">
      <alignment vertical="center" wrapText="1"/>
    </xf>
    <xf numFmtId="0" fontId="9" fillId="6" borderId="30" xfId="0" applyFont="1" applyFill="1" applyBorder="1" applyAlignment="1">
      <alignment vertical="center" wrapText="1"/>
    </xf>
    <xf numFmtId="0" fontId="9" fillId="6" borderId="57" xfId="0" applyFont="1" applyFill="1" applyBorder="1" applyAlignment="1">
      <alignment horizontal="center" vertical="center" wrapText="1"/>
    </xf>
    <xf numFmtId="0" fontId="5" fillId="0" borderId="6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/>
    <xf numFmtId="4" fontId="3" fillId="0" borderId="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left" vertical="center" wrapText="1"/>
    </xf>
    <xf numFmtId="0" fontId="3" fillId="0" borderId="2" xfId="7" applyNumberFormat="1" applyFont="1" applyBorder="1" applyAlignment="1">
      <alignment horizontal="left" vertical="center" wrapText="1"/>
    </xf>
    <xf numFmtId="0" fontId="3" fillId="0" borderId="2" xfId="7" applyNumberFormat="1" applyFont="1" applyBorder="1" applyAlignment="1">
      <alignment horizontal="center" vertical="center" wrapText="1"/>
    </xf>
    <xf numFmtId="0" fontId="3" fillId="0" borderId="18" xfId="0" applyFont="1" applyBorder="1" applyAlignment="1"/>
    <xf numFmtId="0" fontId="3" fillId="0" borderId="19" xfId="0" applyFont="1" applyBorder="1" applyAlignment="1"/>
    <xf numFmtId="0" fontId="5" fillId="0" borderId="25" xfId="0" applyFont="1" applyFill="1" applyBorder="1" applyAlignment="1">
      <alignment horizontal="center" vertical="center" wrapText="1"/>
    </xf>
    <xf numFmtId="3" fontId="3" fillId="0" borderId="0" xfId="0" applyNumberFormat="1" applyFont="1" applyBorder="1" applyAlignment="1">
      <alignment vertical="center" wrapText="1"/>
    </xf>
    <xf numFmtId="3" fontId="3" fillId="0" borderId="11" xfId="0" applyNumberFormat="1" applyFont="1" applyBorder="1" applyAlignment="1">
      <alignment vertical="center" wrapText="1"/>
    </xf>
    <xf numFmtId="3" fontId="3" fillId="0" borderId="18" xfId="0" applyNumberFormat="1" applyFont="1" applyFill="1" applyBorder="1" applyAlignment="1">
      <alignment vertical="center" wrapText="1"/>
    </xf>
    <xf numFmtId="3" fontId="3" fillId="0" borderId="11" xfId="0" applyNumberFormat="1" applyFont="1" applyFill="1" applyBorder="1" applyAlignment="1">
      <alignment vertical="center" wrapText="1"/>
    </xf>
    <xf numFmtId="3" fontId="3" fillId="0" borderId="57" xfId="0" applyNumberFormat="1" applyFont="1" applyFill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3" fontId="3" fillId="0" borderId="18" xfId="0" applyNumberFormat="1" applyFont="1" applyBorder="1" applyAlignment="1">
      <alignment vertical="center" wrapText="1"/>
    </xf>
    <xf numFmtId="3" fontId="3" fillId="0" borderId="31" xfId="0" applyNumberFormat="1" applyFont="1" applyBorder="1" applyAlignment="1">
      <alignment vertical="center" wrapText="1"/>
    </xf>
    <xf numFmtId="3" fontId="3" fillId="0" borderId="38" xfId="0" applyNumberFormat="1" applyFont="1" applyBorder="1" applyAlignment="1">
      <alignment vertical="center" wrapText="1"/>
    </xf>
    <xf numFmtId="3" fontId="6" fillId="2" borderId="57" xfId="0" applyNumberFormat="1" applyFont="1" applyFill="1" applyBorder="1" applyAlignment="1">
      <alignment vertical="center" wrapText="1"/>
    </xf>
    <xf numFmtId="3" fontId="3" fillId="0" borderId="33" xfId="0" applyNumberFormat="1" applyFont="1" applyFill="1" applyBorder="1" applyAlignment="1">
      <alignment horizontal="right" vertical="center" wrapText="1"/>
    </xf>
    <xf numFmtId="3" fontId="3" fillId="0" borderId="31" xfId="0" applyNumberFormat="1" applyFont="1" applyFill="1" applyBorder="1" applyAlignment="1">
      <alignment horizontal="right" vertical="center" wrapText="1"/>
    </xf>
    <xf numFmtId="3" fontId="3" fillId="0" borderId="62" xfId="0" applyNumberFormat="1" applyFont="1" applyFill="1" applyBorder="1" applyAlignment="1">
      <alignment horizontal="right" vertical="center" wrapText="1"/>
    </xf>
    <xf numFmtId="3" fontId="6" fillId="2" borderId="13" xfId="0" applyNumberFormat="1" applyFont="1" applyFill="1" applyBorder="1" applyAlignment="1">
      <alignment vertical="center" wrapText="1"/>
    </xf>
    <xf numFmtId="3" fontId="3" fillId="0" borderId="62" xfId="0" applyNumberFormat="1" applyFont="1" applyBorder="1" applyAlignment="1">
      <alignment horizontal="right" vertical="center" wrapText="1"/>
    </xf>
    <xf numFmtId="3" fontId="3" fillId="0" borderId="31" xfId="0" applyNumberFormat="1" applyFont="1" applyBorder="1" applyAlignment="1">
      <alignment horizontal="right" vertical="center" wrapText="1"/>
    </xf>
    <xf numFmtId="3" fontId="3" fillId="0" borderId="0" xfId="0" applyNumberFormat="1" applyFont="1" applyBorder="1" applyAlignment="1">
      <alignment horizontal="right" vertical="center" wrapText="1"/>
    </xf>
    <xf numFmtId="3" fontId="3" fillId="0" borderId="11" xfId="0" applyNumberFormat="1" applyFont="1" applyBorder="1" applyAlignment="1">
      <alignment horizontal="right" vertical="center" wrapText="1"/>
    </xf>
    <xf numFmtId="3" fontId="3" fillId="0" borderId="18" xfId="0" applyNumberFormat="1" applyFont="1" applyBorder="1" applyAlignment="1">
      <alignment horizontal="right" vertical="center" wrapText="1"/>
    </xf>
    <xf numFmtId="3" fontId="3" fillId="10" borderId="31" xfId="0" applyNumberFormat="1" applyFont="1" applyFill="1" applyBorder="1" applyAlignment="1">
      <alignment horizontal="right" vertical="center" wrapText="1"/>
    </xf>
    <xf numFmtId="3" fontId="3" fillId="0" borderId="33" xfId="0" applyNumberFormat="1" applyFont="1" applyBorder="1" applyAlignment="1">
      <alignment horizontal="right" vertical="center" wrapText="1"/>
    </xf>
    <xf numFmtId="3" fontId="3" fillId="0" borderId="32" xfId="0" applyNumberFormat="1" applyFont="1" applyBorder="1" applyAlignment="1">
      <alignment horizontal="right" vertical="center" wrapText="1"/>
    </xf>
    <xf numFmtId="1" fontId="3" fillId="11" borderId="63" xfId="0" applyNumberFormat="1" applyFont="1" applyFill="1" applyBorder="1"/>
    <xf numFmtId="4" fontId="3" fillId="0" borderId="56" xfId="0" applyNumberFormat="1" applyFont="1" applyBorder="1" applyAlignment="1">
      <alignment vertical="center"/>
    </xf>
    <xf numFmtId="0" fontId="5" fillId="0" borderId="44" xfId="0" applyFont="1" applyFill="1" applyBorder="1" applyAlignment="1">
      <alignment horizontal="center" vertical="center" wrapText="1"/>
    </xf>
    <xf numFmtId="3" fontId="29" fillId="8" borderId="31" xfId="3" applyNumberFormat="1" applyFont="1" applyFill="1" applyBorder="1" applyAlignment="1">
      <alignment vertical="center" wrapText="1"/>
    </xf>
    <xf numFmtId="3" fontId="3" fillId="0" borderId="31" xfId="0" applyNumberFormat="1" applyFont="1" applyFill="1" applyBorder="1" applyAlignment="1">
      <alignment horizontal="center" vertical="center"/>
    </xf>
    <xf numFmtId="3" fontId="29" fillId="8" borderId="32" xfId="0" applyNumberFormat="1" applyFont="1" applyFill="1" applyBorder="1" applyAlignment="1">
      <alignment vertical="center"/>
    </xf>
    <xf numFmtId="3" fontId="3" fillId="0" borderId="62" xfId="0" applyNumberFormat="1" applyFont="1" applyFill="1" applyBorder="1" applyAlignment="1">
      <alignment horizontal="center" vertical="center"/>
    </xf>
    <xf numFmtId="3" fontId="29" fillId="8" borderId="33" xfId="0" applyNumberFormat="1" applyFont="1" applyFill="1" applyBorder="1" applyAlignment="1">
      <alignment vertical="center" wrapText="1"/>
    </xf>
    <xf numFmtId="3" fontId="29" fillId="8" borderId="31" xfId="0" applyNumberFormat="1" applyFont="1" applyFill="1" applyBorder="1" applyAlignment="1">
      <alignment vertical="center" wrapText="1"/>
    </xf>
    <xf numFmtId="3" fontId="32" fillId="8" borderId="31" xfId="3" applyNumberFormat="1" applyFont="1" applyFill="1" applyBorder="1" applyAlignment="1">
      <alignment vertical="center" wrapText="1"/>
    </xf>
    <xf numFmtId="3" fontId="29" fillId="8" borderId="31" xfId="0" applyNumberFormat="1" applyFont="1" applyFill="1" applyBorder="1" applyAlignment="1">
      <alignment vertical="center"/>
    </xf>
    <xf numFmtId="3" fontId="3" fillId="0" borderId="31" xfId="0" applyNumberFormat="1" applyFont="1" applyBorder="1" applyAlignment="1">
      <alignment horizontal="center" vertical="center"/>
    </xf>
    <xf numFmtId="1" fontId="3" fillId="11" borderId="32" xfId="0" applyNumberFormat="1" applyFont="1" applyFill="1" applyBorder="1"/>
    <xf numFmtId="1" fontId="23" fillId="10" borderId="1" xfId="0" applyNumberFormat="1" applyFont="1" applyFill="1" applyBorder="1" applyAlignment="1">
      <alignment horizontal="right"/>
    </xf>
    <xf numFmtId="0" fontId="6" fillId="2" borderId="64" xfId="0" applyFont="1" applyFill="1" applyBorder="1" applyAlignment="1">
      <alignment vertical="center" wrapText="1"/>
    </xf>
    <xf numFmtId="215" fontId="35" fillId="10" borderId="48" xfId="2" applyNumberFormat="1" applyFont="1" applyFill="1" applyBorder="1"/>
    <xf numFmtId="215" fontId="23" fillId="10" borderId="48" xfId="0" applyNumberFormat="1" applyFont="1" applyFill="1" applyBorder="1" applyAlignment="1">
      <alignment horizontal="right"/>
    </xf>
    <xf numFmtId="3" fontId="6" fillId="2" borderId="49" xfId="0" applyNumberFormat="1" applyFont="1" applyFill="1" applyBorder="1" applyAlignment="1">
      <alignment vertical="center" wrapText="1"/>
    </xf>
    <xf numFmtId="3" fontId="6" fillId="2" borderId="64" xfId="0" applyNumberFormat="1" applyFont="1" applyFill="1" applyBorder="1" applyAlignment="1">
      <alignment vertical="center" wrapText="1"/>
    </xf>
    <xf numFmtId="3" fontId="29" fillId="8" borderId="62" xfId="0" applyNumberFormat="1" applyFont="1" applyFill="1" applyBorder="1" applyAlignment="1">
      <alignment vertical="center" wrapText="1"/>
    </xf>
    <xf numFmtId="3" fontId="29" fillId="8" borderId="55" xfId="3" applyNumberFormat="1" applyFont="1" applyFill="1" applyBorder="1" applyAlignment="1">
      <alignment vertical="center" wrapText="1"/>
    </xf>
    <xf numFmtId="1" fontId="35" fillId="10" borderId="48" xfId="2" applyNumberFormat="1" applyFont="1" applyFill="1" applyBorder="1"/>
    <xf numFmtId="3" fontId="29" fillId="8" borderId="48" xfId="3" applyNumberFormat="1" applyFont="1" applyFill="1" applyBorder="1" applyAlignment="1">
      <alignment vertical="center" wrapText="1"/>
    </xf>
    <xf numFmtId="3" fontId="29" fillId="8" borderId="56" xfId="0" applyNumberFormat="1" applyFont="1" applyFill="1" applyBorder="1" applyAlignment="1">
      <alignment vertical="center"/>
    </xf>
    <xf numFmtId="1" fontId="35" fillId="10" borderId="48" xfId="2" applyNumberFormat="1" applyFont="1" applyFill="1" applyBorder="1" applyAlignment="1">
      <alignment horizontal="right"/>
    </xf>
    <xf numFmtId="3" fontId="29" fillId="8" borderId="54" xfId="0" applyNumberFormat="1" applyFont="1" applyFill="1" applyBorder="1" applyAlignment="1">
      <alignment vertical="center" wrapText="1"/>
    </xf>
    <xf numFmtId="3" fontId="29" fillId="8" borderId="48" xfId="0" applyNumberFormat="1" applyFont="1" applyFill="1" applyBorder="1" applyAlignment="1">
      <alignment vertical="center" wrapText="1"/>
    </xf>
    <xf numFmtId="3" fontId="32" fillId="8" borderId="48" xfId="3" applyNumberFormat="1" applyFont="1" applyFill="1" applyBorder="1" applyAlignment="1">
      <alignment vertical="center" wrapText="1"/>
    </xf>
    <xf numFmtId="1" fontId="35" fillId="10" borderId="56" xfId="2" applyNumberFormat="1" applyFont="1" applyFill="1" applyBorder="1" applyAlignment="1">
      <alignment horizontal="right"/>
    </xf>
    <xf numFmtId="0" fontId="5" fillId="0" borderId="33" xfId="0" applyFont="1" applyFill="1" applyBorder="1" applyAlignment="1">
      <alignment horizontal="center" vertical="center" wrapText="1"/>
    </xf>
    <xf numFmtId="3" fontId="26" fillId="0" borderId="62" xfId="0" applyNumberFormat="1" applyFont="1" applyFill="1" applyBorder="1"/>
    <xf numFmtId="3" fontId="26" fillId="0" borderId="31" xfId="0" applyNumberFormat="1" applyFont="1" applyFill="1" applyBorder="1"/>
    <xf numFmtId="1" fontId="23" fillId="0" borderId="48" xfId="0" applyNumberFormat="1" applyFont="1" applyBorder="1" applyAlignment="1">
      <alignment horizontal="right"/>
    </xf>
    <xf numFmtId="1" fontId="23" fillId="0" borderId="47" xfId="0" applyNumberFormat="1" applyFont="1" applyBorder="1" applyAlignment="1">
      <alignment horizontal="right"/>
    </xf>
    <xf numFmtId="0" fontId="3" fillId="0" borderId="44" xfId="0" applyFont="1" applyBorder="1"/>
    <xf numFmtId="3" fontId="3" fillId="0" borderId="59" xfId="0" applyNumberFormat="1" applyFont="1" applyBorder="1" applyAlignment="1">
      <alignment vertical="center" wrapText="1"/>
    </xf>
    <xf numFmtId="1" fontId="23" fillId="10" borderId="54" xfId="0" applyNumberFormat="1" applyFont="1" applyFill="1" applyBorder="1" applyAlignment="1">
      <alignment horizontal="right"/>
    </xf>
    <xf numFmtId="1" fontId="23" fillId="10" borderId="48" xfId="0" applyNumberFormat="1" applyFont="1" applyFill="1" applyBorder="1" applyAlignment="1">
      <alignment horizontal="right"/>
    </xf>
    <xf numFmtId="1" fontId="35" fillId="10" borderId="56" xfId="2" applyNumberFormat="1" applyFont="1" applyFill="1" applyBorder="1"/>
    <xf numFmtId="0" fontId="3" fillId="0" borderId="65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0" fontId="3" fillId="0" borderId="2" xfId="7" applyNumberFormat="1" applyFont="1" applyFill="1" applyBorder="1" applyAlignment="1">
      <alignment horizontal="left" vertical="center" wrapText="1"/>
    </xf>
    <xf numFmtId="175" fontId="3" fillId="0" borderId="40" xfId="0" applyNumberFormat="1" applyFont="1" applyBorder="1" applyAlignment="1">
      <alignment horizontal="right" vertical="center" wrapText="1"/>
    </xf>
    <xf numFmtId="3" fontId="3" fillId="0" borderId="55" xfId="0" applyNumberFormat="1" applyFont="1" applyBorder="1" applyAlignment="1">
      <alignment vertical="center" wrapText="1"/>
    </xf>
    <xf numFmtId="1" fontId="35" fillId="10" borderId="54" xfId="2" applyNumberFormat="1" applyFont="1" applyFill="1" applyBorder="1"/>
    <xf numFmtId="0" fontId="12" fillId="3" borderId="25" xfId="0" applyFont="1" applyFill="1" applyBorder="1" applyAlignment="1">
      <alignment horizontal="center" vertical="center" wrapText="1"/>
    </xf>
    <xf numFmtId="3" fontId="11" fillId="0" borderId="40" xfId="0" applyNumberFormat="1" applyFont="1" applyFill="1" applyBorder="1" applyAlignment="1">
      <alignment horizontal="right" vertical="center" wrapText="1"/>
    </xf>
    <xf numFmtId="3" fontId="11" fillId="0" borderId="18" xfId="0" applyNumberFormat="1" applyFont="1" applyFill="1" applyBorder="1" applyAlignment="1">
      <alignment horizontal="right" vertical="center" wrapText="1"/>
    </xf>
    <xf numFmtId="3" fontId="12" fillId="4" borderId="25" xfId="0" applyNumberFormat="1" applyFont="1" applyFill="1" applyBorder="1" applyAlignment="1">
      <alignment vertical="center" wrapText="1"/>
    </xf>
    <xf numFmtId="3" fontId="11" fillId="0" borderId="11" xfId="0" applyNumberFormat="1" applyFont="1" applyFill="1" applyBorder="1" applyAlignment="1">
      <alignment horizontal="right" vertical="center" wrapText="1"/>
    </xf>
    <xf numFmtId="3" fontId="11" fillId="0" borderId="33" xfId="0" applyNumberFormat="1" applyFont="1" applyFill="1" applyBorder="1" applyAlignment="1">
      <alignment horizontal="right" vertical="center" wrapText="1"/>
    </xf>
    <xf numFmtId="3" fontId="11" fillId="0" borderId="31" xfId="0" applyNumberFormat="1" applyFont="1" applyFill="1" applyBorder="1" applyAlignment="1">
      <alignment horizontal="right" vertical="center" wrapText="1"/>
    </xf>
    <xf numFmtId="3" fontId="11" fillId="0" borderId="0" xfId="0" applyNumberFormat="1" applyFont="1" applyFill="1" applyBorder="1" applyAlignment="1">
      <alignment horizontal="right" vertical="center" wrapText="1"/>
    </xf>
    <xf numFmtId="3" fontId="11" fillId="10" borderId="31" xfId="0" applyNumberFormat="1" applyFont="1" applyFill="1" applyBorder="1" applyAlignment="1">
      <alignment horizontal="right" vertical="center" wrapText="1"/>
    </xf>
    <xf numFmtId="3" fontId="11" fillId="0" borderId="62" xfId="0" applyNumberFormat="1" applyFont="1" applyFill="1" applyBorder="1" applyAlignment="1">
      <alignment horizontal="right" vertical="center" wrapText="1"/>
    </xf>
    <xf numFmtId="3" fontId="11" fillId="0" borderId="39" xfId="0" applyNumberFormat="1" applyFont="1" applyFill="1" applyBorder="1" applyAlignment="1">
      <alignment horizontal="right" vertical="center" wrapText="1"/>
    </xf>
    <xf numFmtId="3" fontId="11" fillId="0" borderId="57" xfId="0" applyNumberFormat="1" applyFont="1" applyFill="1" applyBorder="1" applyAlignment="1">
      <alignment horizontal="right" vertical="center" wrapText="1"/>
    </xf>
    <xf numFmtId="1" fontId="3" fillId="11" borderId="66" xfId="0" applyNumberFormat="1" applyFont="1" applyFill="1" applyBorder="1"/>
    <xf numFmtId="0" fontId="12" fillId="3" borderId="44" xfId="0" applyFont="1" applyFill="1" applyBorder="1" applyAlignment="1">
      <alignment horizontal="center" vertical="center" wrapText="1"/>
    </xf>
    <xf numFmtId="0" fontId="12" fillId="4" borderId="44" xfId="0" applyFont="1" applyFill="1" applyBorder="1" applyAlignment="1">
      <alignment vertical="center" wrapText="1"/>
    </xf>
    <xf numFmtId="0" fontId="11" fillId="0" borderId="56" xfId="0" applyFont="1" applyBorder="1"/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9" fillId="9" borderId="40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3" fontId="6" fillId="5" borderId="54" xfId="0" applyNumberFormat="1" applyFont="1" applyFill="1" applyBorder="1" applyAlignment="1">
      <alignment vertical="center" wrapText="1"/>
    </xf>
    <xf numFmtId="3" fontId="6" fillId="5" borderId="48" xfId="0" applyNumberFormat="1" applyFont="1" applyFill="1" applyBorder="1" applyAlignment="1">
      <alignment vertical="center" wrapText="1"/>
    </xf>
    <xf numFmtId="1" fontId="23" fillId="10" borderId="47" xfId="0" applyNumberFormat="1" applyFont="1" applyFill="1" applyBorder="1" applyAlignment="1">
      <alignment horizontal="right"/>
    </xf>
    <xf numFmtId="3" fontId="6" fillId="5" borderId="35" xfId="0" applyNumberFormat="1" applyFont="1" applyFill="1" applyBorder="1" applyAlignment="1">
      <alignment vertical="center" wrapText="1"/>
    </xf>
    <xf numFmtId="1" fontId="23" fillId="10" borderId="36" xfId="0" applyNumberFormat="1" applyFont="1" applyFill="1" applyBorder="1" applyAlignment="1">
      <alignment horizontal="right"/>
    </xf>
    <xf numFmtId="3" fontId="6" fillId="5" borderId="36" xfId="0" applyNumberFormat="1" applyFont="1" applyFill="1" applyBorder="1" applyAlignment="1">
      <alignment vertical="center" wrapText="1"/>
    </xf>
    <xf numFmtId="1" fontId="23" fillId="10" borderId="59" xfId="0" applyNumberFormat="1" applyFont="1" applyFill="1" applyBorder="1" applyAlignment="1">
      <alignment horizontal="right"/>
    </xf>
    <xf numFmtId="0" fontId="3" fillId="0" borderId="26" xfId="0" applyFont="1" applyBorder="1"/>
    <xf numFmtId="0" fontId="11" fillId="10" borderId="7" xfId="0" applyFont="1" applyFill="1" applyBorder="1" applyAlignment="1">
      <alignment horizontal="center" vertical="center" wrapText="1"/>
    </xf>
    <xf numFmtId="0" fontId="25" fillId="0" borderId="0" xfId="0" applyFont="1"/>
    <xf numFmtId="3" fontId="3" fillId="0" borderId="0" xfId="0" applyNumberFormat="1" applyFont="1"/>
    <xf numFmtId="3" fontId="8" fillId="0" borderId="0" xfId="0" applyNumberFormat="1" applyFont="1"/>
    <xf numFmtId="3" fontId="5" fillId="0" borderId="34" xfId="0" applyNumberFormat="1" applyFont="1" applyFill="1" applyBorder="1" applyAlignment="1">
      <alignment horizontal="center" vertical="center" wrapText="1"/>
    </xf>
    <xf numFmtId="3" fontId="9" fillId="6" borderId="67" xfId="0" applyNumberFormat="1" applyFont="1" applyFill="1" applyBorder="1" applyAlignment="1">
      <alignment vertical="center" wrapText="1"/>
    </xf>
    <xf numFmtId="3" fontId="6" fillId="5" borderId="34" xfId="0" applyNumberFormat="1" applyFont="1" applyFill="1" applyBorder="1" applyAlignment="1">
      <alignment vertical="center" wrapText="1"/>
    </xf>
    <xf numFmtId="3" fontId="3" fillId="11" borderId="26" xfId="0" applyNumberFormat="1" applyFont="1" applyFill="1" applyBorder="1"/>
    <xf numFmtId="3" fontId="5" fillId="0" borderId="25" xfId="0" applyNumberFormat="1" applyFont="1" applyFill="1" applyBorder="1" applyAlignment="1">
      <alignment horizontal="center" vertical="center" wrapText="1"/>
    </xf>
    <xf numFmtId="3" fontId="9" fillId="6" borderId="57" xfId="0" applyNumberFormat="1" applyFont="1" applyFill="1" applyBorder="1" applyAlignment="1">
      <alignment vertical="center" wrapText="1"/>
    </xf>
    <xf numFmtId="3" fontId="33" fillId="0" borderId="0" xfId="0" applyNumberFormat="1" applyFont="1"/>
    <xf numFmtId="3" fontId="25" fillId="0" borderId="0" xfId="0" applyNumberFormat="1" applyFont="1"/>
    <xf numFmtId="3" fontId="3" fillId="13" borderId="9" xfId="0" applyNumberFormat="1" applyFont="1" applyFill="1" applyBorder="1" applyAlignment="1" applyProtection="1">
      <alignment horizontal="right" vertical="center" wrapText="1"/>
      <protection hidden="1"/>
    </xf>
    <xf numFmtId="3" fontId="3" fillId="13" borderId="1" xfId="0" applyNumberFormat="1" applyFont="1" applyFill="1" applyBorder="1" applyAlignment="1" applyProtection="1">
      <alignment horizontal="right" vertical="center" wrapText="1"/>
      <protection hidden="1"/>
    </xf>
    <xf numFmtId="3" fontId="3" fillId="13" borderId="2" xfId="0" applyNumberFormat="1" applyFont="1" applyFill="1" applyBorder="1" applyAlignment="1" applyProtection="1">
      <alignment horizontal="right" vertical="center" wrapText="1"/>
      <protection hidden="1"/>
    </xf>
    <xf numFmtId="3" fontId="3" fillId="13" borderId="10" xfId="0" applyNumberFormat="1" applyFont="1" applyFill="1" applyBorder="1" applyAlignment="1" applyProtection="1">
      <alignment horizontal="right" vertical="center" wrapText="1"/>
      <protection hidden="1"/>
    </xf>
    <xf numFmtId="3" fontId="6" fillId="5" borderId="21" xfId="0" applyNumberFormat="1" applyFont="1" applyFill="1" applyBorder="1" applyAlignment="1" applyProtection="1">
      <alignment vertical="center" wrapText="1"/>
      <protection hidden="1"/>
    </xf>
    <xf numFmtId="3" fontId="3" fillId="13" borderId="3" xfId="0" applyNumberFormat="1" applyFont="1" applyFill="1" applyBorder="1" applyAlignment="1" applyProtection="1">
      <alignment horizontal="right" vertical="center" wrapText="1"/>
      <protection hidden="1"/>
    </xf>
    <xf numFmtId="3" fontId="6" fillId="5" borderId="20" xfId="0" applyNumberFormat="1" applyFont="1" applyFill="1" applyBorder="1" applyAlignment="1" applyProtection="1">
      <alignment vertical="center" wrapText="1"/>
      <protection hidden="1"/>
    </xf>
    <xf numFmtId="3" fontId="3" fillId="13" borderId="8" xfId="0" applyNumberFormat="1" applyFont="1" applyFill="1" applyBorder="1" applyAlignment="1" applyProtection="1">
      <alignment horizontal="right" vertical="center" wrapText="1"/>
      <protection hidden="1"/>
    </xf>
    <xf numFmtId="0" fontId="9" fillId="3" borderId="25" xfId="0" applyFont="1" applyFill="1" applyBorder="1" applyAlignment="1">
      <alignment vertical="center" wrapText="1"/>
    </xf>
    <xf numFmtId="0" fontId="9" fillId="3" borderId="34" xfId="0" applyFont="1" applyFill="1" applyBorder="1" applyAlignment="1">
      <alignment vertical="center" wrapText="1"/>
    </xf>
    <xf numFmtId="0" fontId="9" fillId="3" borderId="25" xfId="0" applyFont="1" applyFill="1" applyBorder="1" applyAlignment="1">
      <alignment vertical="center"/>
    </xf>
    <xf numFmtId="3" fontId="3" fillId="0" borderId="31" xfId="0" applyNumberFormat="1" applyFont="1" applyBorder="1" applyAlignment="1" applyProtection="1">
      <alignment horizontal="right" vertical="center" wrapText="1"/>
      <protection locked="0"/>
    </xf>
    <xf numFmtId="3" fontId="3" fillId="0" borderId="62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62" xfId="0" applyNumberFormat="1" applyFont="1" applyBorder="1" applyAlignment="1" applyProtection="1">
      <alignment horizontal="right" vertical="center" wrapText="1"/>
      <protection locked="0"/>
    </xf>
    <xf numFmtId="3" fontId="3" fillId="0" borderId="31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Border="1" applyAlignment="1" applyProtection="1">
      <alignment horizontal="right" vertical="center" wrapText="1"/>
      <protection locked="0"/>
    </xf>
    <xf numFmtId="3" fontId="6" fillId="5" borderId="13" xfId="0" applyNumberFormat="1" applyFont="1" applyFill="1" applyBorder="1" applyAlignment="1" applyProtection="1">
      <alignment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1" xfId="0" applyNumberFormat="1" applyFont="1" applyBorder="1" applyAlignment="1" applyProtection="1">
      <alignment horizontal="right" vertical="center" wrapText="1"/>
      <protection locked="0"/>
    </xf>
    <xf numFmtId="3" fontId="3" fillId="0" borderId="19" xfId="0" applyNumberFormat="1" applyFont="1" applyBorder="1" applyAlignment="1" applyProtection="1">
      <alignment horizontal="right" vertical="center" wrapText="1"/>
      <protection locked="0"/>
    </xf>
    <xf numFmtId="3" fontId="6" fillId="5" borderId="57" xfId="0" applyNumberFormat="1" applyFont="1" applyFill="1" applyBorder="1" applyAlignment="1" applyProtection="1">
      <alignment vertical="center" wrapText="1"/>
      <protection locked="0"/>
    </xf>
    <xf numFmtId="0" fontId="9" fillId="3" borderId="25" xfId="0" applyFont="1" applyFill="1" applyBorder="1" applyAlignment="1" applyProtection="1">
      <alignment vertical="center" wrapText="1"/>
      <protection locked="0"/>
    </xf>
    <xf numFmtId="3" fontId="6" fillId="5" borderId="33" xfId="0" applyNumberFormat="1" applyFont="1" applyFill="1" applyBorder="1" applyAlignment="1" applyProtection="1">
      <alignment vertical="center" wrapText="1"/>
      <protection locked="0"/>
    </xf>
    <xf numFmtId="3" fontId="6" fillId="5" borderId="31" xfId="0" applyNumberFormat="1" applyFont="1" applyFill="1" applyBorder="1" applyAlignment="1" applyProtection="1">
      <alignment vertical="center" wrapText="1"/>
      <protection locked="0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3" fontId="6" fillId="5" borderId="1" xfId="0" applyNumberFormat="1" applyFont="1" applyFill="1" applyBorder="1" applyAlignment="1" applyProtection="1">
      <alignment vertical="center" wrapText="1"/>
      <protection hidden="1"/>
    </xf>
    <xf numFmtId="0" fontId="3" fillId="12" borderId="1" xfId="5" applyFont="1" applyFill="1" applyBorder="1" applyAlignment="1">
      <alignment horizontal="center" vertical="center" wrapText="1"/>
    </xf>
    <xf numFmtId="0" fontId="3" fillId="12" borderId="1" xfId="5" applyFont="1" applyFill="1" applyBorder="1" applyAlignment="1">
      <alignment horizontal="center" vertical="center" wrapText="1"/>
    </xf>
    <xf numFmtId="189" fontId="3" fillId="0" borderId="2" xfId="0" applyNumberFormat="1" applyFont="1" applyFill="1" applyBorder="1" applyAlignment="1">
      <alignment horizontal="right" vertical="center"/>
    </xf>
    <xf numFmtId="189" fontId="3" fillId="0" borderId="68" xfId="0" applyNumberFormat="1" applyFont="1" applyFill="1" applyBorder="1" applyAlignment="1">
      <alignment horizontal="right" vertical="center"/>
    </xf>
    <xf numFmtId="189" fontId="3" fillId="0" borderId="18" xfId="0" applyNumberFormat="1" applyFont="1" applyFill="1" applyBorder="1" applyAlignment="1">
      <alignment vertical="center"/>
    </xf>
    <xf numFmtId="215" fontId="35" fillId="10" borderId="69" xfId="2" applyNumberFormat="1" applyFont="1" applyFill="1" applyBorder="1"/>
    <xf numFmtId="0" fontId="6" fillId="2" borderId="7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188" fontId="3" fillId="0" borderId="3" xfId="0" applyNumberFormat="1" applyFont="1" applyFill="1" applyBorder="1" applyAlignment="1">
      <alignment horizontal="center" vertical="center" wrapText="1"/>
    </xf>
    <xf numFmtId="188" fontId="3" fillId="0" borderId="10" xfId="0" applyNumberFormat="1" applyFont="1" applyFill="1" applyBorder="1" applyAlignment="1">
      <alignment horizontal="center" vertical="center" wrapText="1"/>
    </xf>
    <xf numFmtId="188" fontId="3" fillId="0" borderId="2" xfId="0" applyNumberFormat="1" applyFont="1" applyFill="1" applyBorder="1" applyAlignment="1">
      <alignment horizontal="center" vertical="center" wrapText="1"/>
    </xf>
    <xf numFmtId="188" fontId="3" fillId="0" borderId="3" xfId="0" applyNumberFormat="1" applyFont="1" applyBorder="1" applyAlignment="1">
      <alignment horizontal="center" vertical="center" wrapText="1"/>
    </xf>
    <xf numFmtId="188" fontId="3" fillId="0" borderId="10" xfId="0" applyNumberFormat="1" applyFont="1" applyBorder="1" applyAlignment="1">
      <alignment horizontal="center" vertical="center" wrapText="1"/>
    </xf>
    <xf numFmtId="188" fontId="3" fillId="0" borderId="2" xfId="0" applyNumberFormat="1" applyFont="1" applyBorder="1" applyAlignment="1">
      <alignment horizontal="center" vertical="center" wrapText="1"/>
    </xf>
    <xf numFmtId="188" fontId="3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188" fontId="3" fillId="0" borderId="20" xfId="0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188" fontId="3" fillId="0" borderId="21" xfId="0" applyNumberFormat="1" applyFont="1" applyBorder="1" applyAlignment="1">
      <alignment horizontal="center"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49" fontId="3" fillId="0" borderId="26" xfId="0" applyNumberFormat="1" applyFont="1" applyBorder="1" applyAlignment="1">
      <alignment horizontal="center"/>
    </xf>
    <xf numFmtId="49" fontId="3" fillId="0" borderId="25" xfId="0" applyNumberFormat="1" applyFont="1" applyBorder="1" applyAlignment="1">
      <alignment horizontal="center"/>
    </xf>
    <xf numFmtId="49" fontId="3" fillId="0" borderId="73" xfId="0" applyNumberFormat="1" applyFont="1" applyBorder="1" applyAlignment="1">
      <alignment horizont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57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88" fontId="3" fillId="0" borderId="0" xfId="0" applyNumberFormat="1" applyFont="1" applyBorder="1" applyAlignment="1">
      <alignment horizontal="center" vertical="center" wrapText="1"/>
    </xf>
    <xf numFmtId="188" fontId="3" fillId="0" borderId="62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left" vertical="center" wrapText="1"/>
    </xf>
    <xf numFmtId="0" fontId="3" fillId="0" borderId="71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88" fontId="3" fillId="0" borderId="20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89" fontId="3" fillId="12" borderId="18" xfId="0" applyNumberFormat="1" applyFont="1" applyFill="1" applyBorder="1" applyAlignment="1">
      <alignment horizontal="right" vertical="center"/>
    </xf>
    <xf numFmtId="189" fontId="3" fillId="12" borderId="53" xfId="0" applyNumberFormat="1" applyFont="1" applyFill="1" applyBorder="1" applyAlignment="1">
      <alignment horizontal="right" vertical="center"/>
    </xf>
    <xf numFmtId="189" fontId="3" fillId="12" borderId="39" xfId="0" applyNumberFormat="1" applyFont="1" applyFill="1" applyBorder="1" applyAlignment="1">
      <alignment horizontal="right" vertical="center"/>
    </xf>
    <xf numFmtId="189" fontId="3" fillId="12" borderId="77" xfId="0" applyNumberFormat="1" applyFont="1" applyFill="1" applyBorder="1" applyAlignment="1">
      <alignment horizontal="right" vertical="center"/>
    </xf>
    <xf numFmtId="189" fontId="3" fillId="12" borderId="71" xfId="0" applyNumberFormat="1" applyFont="1" applyFill="1" applyBorder="1" applyAlignment="1">
      <alignment horizontal="right" vertical="center"/>
    </xf>
    <xf numFmtId="189" fontId="3" fillId="12" borderId="75" xfId="0" applyNumberFormat="1" applyFont="1" applyFill="1" applyBorder="1" applyAlignment="1">
      <alignment horizontal="right" vertical="center"/>
    </xf>
    <xf numFmtId="189" fontId="3" fillId="12" borderId="40" xfId="0" applyNumberFormat="1" applyFont="1" applyFill="1" applyBorder="1" applyAlignment="1">
      <alignment horizontal="right" vertical="center"/>
    </xf>
    <xf numFmtId="189" fontId="3" fillId="12" borderId="76" xfId="0" applyNumberFormat="1" applyFont="1" applyFill="1" applyBorder="1" applyAlignment="1">
      <alignment horizontal="right" vertical="center"/>
    </xf>
    <xf numFmtId="49" fontId="3" fillId="0" borderId="15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center"/>
    </xf>
    <xf numFmtId="49" fontId="3" fillId="0" borderId="78" xfId="0" applyNumberFormat="1" applyFont="1" applyBorder="1" applyAlignment="1">
      <alignment horizontal="center"/>
    </xf>
    <xf numFmtId="188" fontId="3" fillId="12" borderId="1" xfId="1" applyNumberFormat="1" applyFont="1" applyFill="1" applyBorder="1" applyAlignment="1">
      <alignment horizontal="center" vertical="center" wrapText="1"/>
    </xf>
    <xf numFmtId="0" fontId="3" fillId="12" borderId="1" xfId="1" applyFont="1" applyFill="1" applyBorder="1" applyAlignment="1">
      <alignment horizontal="center" vertical="center"/>
    </xf>
    <xf numFmtId="0" fontId="3" fillId="12" borderId="65" xfId="0" applyFont="1" applyFill="1" applyBorder="1" applyAlignment="1">
      <alignment horizontal="center" vertical="center" wrapText="1"/>
    </xf>
    <xf numFmtId="0" fontId="3" fillId="12" borderId="22" xfId="0" applyFont="1" applyFill="1" applyBorder="1" applyAlignment="1">
      <alignment horizontal="center" vertical="center" wrapText="1"/>
    </xf>
    <xf numFmtId="0" fontId="3" fillId="12" borderId="6" xfId="0" applyFont="1" applyFill="1" applyBorder="1" applyAlignment="1">
      <alignment horizontal="center" vertical="center" wrapText="1"/>
    </xf>
    <xf numFmtId="0" fontId="3" fillId="12" borderId="1" xfId="4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188" fontId="3" fillId="12" borderId="1" xfId="1" applyNumberFormat="1" applyFont="1" applyFill="1" applyBorder="1" applyAlignment="1">
      <alignment horizontal="center" vertical="center"/>
    </xf>
    <xf numFmtId="0" fontId="3" fillId="12" borderId="1" xfId="5" applyFont="1" applyFill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/>
    </xf>
    <xf numFmtId="0" fontId="3" fillId="12" borderId="10" xfId="0" applyFont="1" applyFill="1" applyBorder="1" applyAlignment="1">
      <alignment horizontal="center" vertical="center"/>
    </xf>
    <xf numFmtId="0" fontId="3" fillId="12" borderId="2" xfId="0" applyFont="1" applyFill="1" applyBorder="1" applyAlignment="1">
      <alignment horizontal="center" vertical="center"/>
    </xf>
    <xf numFmtId="0" fontId="3" fillId="12" borderId="3" xfId="1" applyFont="1" applyFill="1" applyBorder="1" applyAlignment="1">
      <alignment horizontal="center" vertical="center"/>
    </xf>
    <xf numFmtId="0" fontId="3" fillId="12" borderId="10" xfId="1" applyFont="1" applyFill="1" applyBorder="1" applyAlignment="1">
      <alignment horizontal="center" vertical="center"/>
    </xf>
    <xf numFmtId="0" fontId="3" fillId="12" borderId="2" xfId="1" applyFont="1" applyFill="1" applyBorder="1" applyAlignment="1">
      <alignment horizontal="center" vertical="center"/>
    </xf>
    <xf numFmtId="0" fontId="3" fillId="12" borderId="3" xfId="5" applyFont="1" applyFill="1" applyBorder="1" applyAlignment="1">
      <alignment horizontal="left" vertical="center" wrapText="1"/>
    </xf>
    <xf numFmtId="0" fontId="3" fillId="12" borderId="10" xfId="5" applyFont="1" applyFill="1" applyBorder="1" applyAlignment="1">
      <alignment horizontal="left" vertical="center" wrapText="1"/>
    </xf>
    <xf numFmtId="0" fontId="3" fillId="12" borderId="2" xfId="5" applyFont="1" applyFill="1" applyBorder="1" applyAlignment="1">
      <alignment horizontal="left" vertical="center" wrapText="1"/>
    </xf>
    <xf numFmtId="0" fontId="3" fillId="12" borderId="3" xfId="0" applyFont="1" applyFill="1" applyBorder="1" applyAlignment="1">
      <alignment horizontal="left" vertical="center"/>
    </xf>
    <xf numFmtId="0" fontId="3" fillId="12" borderId="10" xfId="0" applyFont="1" applyFill="1" applyBorder="1" applyAlignment="1">
      <alignment horizontal="left" vertical="center"/>
    </xf>
    <xf numFmtId="0" fontId="3" fillId="12" borderId="2" xfId="0" applyFont="1" applyFill="1" applyBorder="1" applyAlignment="1">
      <alignment horizontal="left" vertical="center"/>
    </xf>
    <xf numFmtId="0" fontId="3" fillId="0" borderId="3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88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89" fontId="3" fillId="0" borderId="3" xfId="0" applyNumberFormat="1" applyFont="1" applyBorder="1" applyAlignment="1">
      <alignment horizontal="right" vertical="center"/>
    </xf>
    <xf numFmtId="189" fontId="3" fillId="0" borderId="10" xfId="0" applyNumberFormat="1" applyFont="1" applyBorder="1" applyAlignment="1">
      <alignment horizontal="right" vertical="center"/>
    </xf>
    <xf numFmtId="189" fontId="3" fillId="0" borderId="2" xfId="0" applyNumberFormat="1" applyFont="1" applyBorder="1" applyAlignment="1">
      <alignment horizontal="right" vertical="center"/>
    </xf>
    <xf numFmtId="189" fontId="3" fillId="0" borderId="77" xfId="0" applyNumberFormat="1" applyFont="1" applyFill="1" applyBorder="1" applyAlignment="1">
      <alignment horizontal="right" vertical="center"/>
    </xf>
    <xf numFmtId="189" fontId="3" fillId="0" borderId="75" xfId="0" applyNumberFormat="1" applyFont="1" applyFill="1" applyBorder="1" applyAlignment="1">
      <alignment horizontal="right" vertical="center"/>
    </xf>
    <xf numFmtId="189" fontId="3" fillId="0" borderId="76" xfId="0" applyNumberFormat="1" applyFont="1" applyFill="1" applyBorder="1" applyAlignment="1">
      <alignment horizontal="right" vertical="center"/>
    </xf>
    <xf numFmtId="3" fontId="3" fillId="0" borderId="1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62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1" xfId="0" applyNumberFormat="1" applyFont="1" applyBorder="1" applyAlignment="1">
      <alignment horizontal="center" vertical="center"/>
    </xf>
    <xf numFmtId="188" fontId="3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189" fontId="3" fillId="0" borderId="21" xfId="0" applyNumberFormat="1" applyFont="1" applyBorder="1" applyAlignment="1">
      <alignment horizontal="right" vertical="center"/>
    </xf>
    <xf numFmtId="189" fontId="3" fillId="0" borderId="74" xfId="0" applyNumberFormat="1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" fontId="35" fillId="10" borderId="47" xfId="2" applyNumberFormat="1" applyFont="1" applyFill="1" applyBorder="1" applyAlignment="1">
      <alignment horizontal="center"/>
    </xf>
    <xf numFmtId="1" fontId="35" fillId="10" borderId="69" xfId="2" applyNumberFormat="1" applyFont="1" applyFill="1" applyBorder="1" applyAlignment="1">
      <alignment horizontal="center"/>
    </xf>
    <xf numFmtId="1" fontId="35" fillId="10" borderId="55" xfId="2" applyNumberFormat="1" applyFont="1" applyFill="1" applyBorder="1" applyAlignment="1">
      <alignment horizontal="center"/>
    </xf>
    <xf numFmtId="1" fontId="35" fillId="10" borderId="64" xfId="2" applyNumberFormat="1" applyFont="1" applyFill="1" applyBorder="1" applyAlignment="1">
      <alignment horizontal="right" vertical="center"/>
    </xf>
    <xf numFmtId="1" fontId="35" fillId="10" borderId="69" xfId="2" applyNumberFormat="1" applyFont="1" applyFill="1" applyBorder="1" applyAlignment="1">
      <alignment horizontal="right" vertical="center"/>
    </xf>
    <xf numFmtId="1" fontId="35" fillId="10" borderId="55" xfId="2" applyNumberFormat="1" applyFont="1" applyFill="1" applyBorder="1" applyAlignment="1">
      <alignment horizontal="right" vertical="center"/>
    </xf>
    <xf numFmtId="1" fontId="35" fillId="10" borderId="47" xfId="2" applyNumberFormat="1" applyFont="1" applyFill="1" applyBorder="1" applyAlignment="1">
      <alignment horizontal="right" vertical="center"/>
    </xf>
    <xf numFmtId="188" fontId="5" fillId="0" borderId="10" xfId="1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8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0" fontId="3" fillId="0" borderId="18" xfId="0" applyFont="1" applyBorder="1" applyAlignment="1"/>
    <xf numFmtId="0" fontId="3" fillId="0" borderId="19" xfId="0" applyFont="1" applyBorder="1" applyAlignment="1"/>
    <xf numFmtId="49" fontId="3" fillId="0" borderId="58" xfId="0" applyNumberFormat="1" applyFont="1" applyBorder="1" applyAlignment="1">
      <alignment horizontal="center"/>
    </xf>
    <xf numFmtId="49" fontId="3" fillId="0" borderId="57" xfId="0" applyNumberFormat="1" applyFont="1" applyBorder="1" applyAlignment="1">
      <alignment horizontal="center"/>
    </xf>
    <xf numFmtId="49" fontId="3" fillId="0" borderId="79" xfId="0" applyNumberFormat="1" applyFont="1" applyBorder="1" applyAlignment="1">
      <alignment horizontal="center"/>
    </xf>
    <xf numFmtId="0" fontId="12" fillId="4" borderId="25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80" xfId="0" applyFont="1" applyBorder="1" applyAlignment="1">
      <alignment horizontal="left" vertical="center" wrapText="1"/>
    </xf>
    <xf numFmtId="0" fontId="11" fillId="0" borderId="72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2" fillId="4" borderId="26" xfId="0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5" fillId="0" borderId="64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21" xfId="7" applyFont="1" applyBorder="1" applyAlignment="1">
      <alignment horizontal="center" vertical="center" wrapText="1"/>
    </xf>
    <xf numFmtId="0" fontId="5" fillId="0" borderId="20" xfId="7" applyFont="1" applyBorder="1" applyAlignment="1">
      <alignment horizontal="center" vertical="center" wrapText="1"/>
    </xf>
    <xf numFmtId="0" fontId="5" fillId="0" borderId="81" xfId="7" applyFont="1" applyBorder="1" applyAlignment="1">
      <alignment horizontal="center" vertical="center" wrapText="1"/>
    </xf>
    <xf numFmtId="0" fontId="5" fillId="0" borderId="72" xfId="7" applyFont="1" applyBorder="1" applyAlignment="1">
      <alignment horizontal="center" vertical="center" wrapText="1"/>
    </xf>
    <xf numFmtId="0" fontId="3" fillId="10" borderId="3" xfId="7" applyFont="1" applyFill="1" applyBorder="1" applyAlignment="1">
      <alignment horizontal="center" vertical="center" wrapText="1"/>
    </xf>
    <xf numFmtId="0" fontId="3" fillId="10" borderId="10" xfId="7" applyFont="1" applyFill="1" applyBorder="1" applyAlignment="1">
      <alignment horizontal="center" vertical="center" wrapText="1"/>
    </xf>
    <xf numFmtId="0" fontId="3" fillId="0" borderId="3" xfId="7" applyFont="1" applyBorder="1" applyAlignment="1">
      <alignment horizontal="center" vertical="center" wrapText="1"/>
    </xf>
    <xf numFmtId="0" fontId="3" fillId="0" borderId="10" xfId="7" applyFont="1" applyBorder="1" applyAlignment="1">
      <alignment horizontal="center" vertical="center" wrapText="1"/>
    </xf>
    <xf numFmtId="0" fontId="3" fillId="0" borderId="2" xfId="7" applyFont="1" applyBorder="1" applyAlignment="1">
      <alignment horizontal="center" vertical="center" wrapText="1"/>
    </xf>
    <xf numFmtId="0" fontId="5" fillId="0" borderId="12" xfId="7" applyFont="1" applyBorder="1" applyAlignment="1">
      <alignment horizontal="center"/>
    </xf>
    <xf numFmtId="0" fontId="5" fillId="0" borderId="23" xfId="7" applyFont="1" applyBorder="1" applyAlignment="1">
      <alignment horizontal="center"/>
    </xf>
    <xf numFmtId="0" fontId="5" fillId="0" borderId="17" xfId="7" applyFont="1" applyBorder="1" applyAlignment="1">
      <alignment horizontal="center"/>
    </xf>
    <xf numFmtId="0" fontId="5" fillId="0" borderId="33" xfId="7" applyFont="1" applyBorder="1" applyAlignment="1">
      <alignment horizontal="center"/>
    </xf>
    <xf numFmtId="0" fontId="5" fillId="0" borderId="28" xfId="7" applyFont="1" applyBorder="1" applyAlignment="1">
      <alignment horizontal="center"/>
    </xf>
    <xf numFmtId="0" fontId="5" fillId="0" borderId="21" xfId="7" applyFont="1" applyBorder="1" applyAlignment="1">
      <alignment horizontal="center"/>
    </xf>
    <xf numFmtId="0" fontId="5" fillId="0" borderId="20" xfId="7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3" fillId="10" borderId="2" xfId="7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7" applyFont="1" applyBorder="1" applyAlignment="1">
      <alignment horizontal="center" vertical="center" wrapText="1"/>
    </xf>
    <xf numFmtId="0" fontId="3" fillId="10" borderId="20" xfId="7" applyFont="1" applyFill="1" applyBorder="1" applyAlignment="1">
      <alignment horizontal="center" vertical="center" wrapText="1"/>
    </xf>
    <xf numFmtId="0" fontId="3" fillId="0" borderId="3" xfId="7" applyFont="1" applyBorder="1" applyAlignment="1">
      <alignment horizontal="center" vertical="center"/>
    </xf>
    <xf numFmtId="0" fontId="3" fillId="0" borderId="10" xfId="7" applyFont="1" applyBorder="1" applyAlignment="1">
      <alignment horizontal="center" vertical="center"/>
    </xf>
    <xf numFmtId="0" fontId="3" fillId="0" borderId="21" xfId="0" applyFont="1" applyBorder="1" applyAlignment="1">
      <alignment horizontal="center"/>
    </xf>
    <xf numFmtId="0" fontId="3" fillId="10" borderId="3" xfId="7" applyNumberFormat="1" applyFont="1" applyFill="1" applyBorder="1" applyAlignment="1">
      <alignment horizontal="center" vertical="center" wrapText="1"/>
    </xf>
    <xf numFmtId="0" fontId="3" fillId="10" borderId="10" xfId="7" applyNumberFormat="1" applyFont="1" applyFill="1" applyBorder="1" applyAlignment="1">
      <alignment horizontal="center" vertical="center" wrapText="1"/>
    </xf>
    <xf numFmtId="0" fontId="3" fillId="10" borderId="20" xfId="7" applyNumberFormat="1" applyFont="1" applyFill="1" applyBorder="1" applyAlignment="1">
      <alignment horizontal="center" vertical="center" wrapText="1"/>
    </xf>
    <xf numFmtId="0" fontId="3" fillId="0" borderId="3" xfId="7" applyNumberFormat="1" applyFont="1" applyBorder="1" applyAlignment="1">
      <alignment horizontal="center" vertical="center" wrapText="1"/>
    </xf>
    <xf numFmtId="0" fontId="3" fillId="0" borderId="10" xfId="7" applyNumberFormat="1" applyFont="1" applyBorder="1" applyAlignment="1">
      <alignment horizontal="center" vertical="center" wrapText="1"/>
    </xf>
    <xf numFmtId="0" fontId="3" fillId="0" borderId="20" xfId="7" applyNumberFormat="1" applyFont="1" applyBorder="1" applyAlignment="1">
      <alignment horizontal="center" vertical="center" wrapText="1"/>
    </xf>
    <xf numFmtId="0" fontId="3" fillId="0" borderId="10" xfId="7" applyNumberFormat="1" applyFont="1" applyBorder="1" applyAlignment="1">
      <alignment horizontal="left" vertical="center" wrapText="1"/>
    </xf>
    <xf numFmtId="0" fontId="3" fillId="0" borderId="2" xfId="7" applyNumberFormat="1" applyFont="1" applyBorder="1" applyAlignment="1">
      <alignment horizontal="left" vertical="center" wrapText="1"/>
    </xf>
    <xf numFmtId="49" fontId="3" fillId="0" borderId="46" xfId="0" applyNumberFormat="1" applyFont="1" applyBorder="1" applyAlignment="1">
      <alignment horizontal="left"/>
    </xf>
    <xf numFmtId="49" fontId="3" fillId="0" borderId="32" xfId="0" applyNumberFormat="1" applyFont="1" applyBorder="1" applyAlignment="1">
      <alignment horizontal="left"/>
    </xf>
    <xf numFmtId="0" fontId="3" fillId="0" borderId="2" xfId="7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/>
    </xf>
    <xf numFmtId="0" fontId="3" fillId="10" borderId="21" xfId="7" applyNumberFormat="1" applyFont="1" applyFill="1" applyBorder="1" applyAlignment="1">
      <alignment horizontal="center" vertical="center" wrapText="1"/>
    </xf>
    <xf numFmtId="0" fontId="3" fillId="0" borderId="21" xfId="7" applyNumberFormat="1" applyFont="1" applyBorder="1" applyAlignment="1">
      <alignment horizontal="center" vertical="center" wrapText="1"/>
    </xf>
    <xf numFmtId="189" fontId="3" fillId="0" borderId="18" xfId="0" applyNumberFormat="1" applyFont="1" applyFill="1" applyBorder="1" applyAlignment="1">
      <alignment horizontal="center" vertical="center"/>
    </xf>
    <xf numFmtId="189" fontId="3" fillId="0" borderId="31" xfId="0" applyNumberFormat="1" applyFont="1" applyFill="1" applyBorder="1" applyAlignment="1">
      <alignment horizontal="center" vertical="center"/>
    </xf>
  </cellXfs>
  <cellStyles count="9">
    <cellStyle name="Normal" xfId="0" builtinId="0"/>
    <cellStyle name="Percent" xfId="8" builtinId="5"/>
    <cellStyle name="Обычный 2" xfId="1"/>
    <cellStyle name="Обычный 2 2" xfId="2"/>
    <cellStyle name="Обычный 3" xfId="3"/>
    <cellStyle name="Обычный 4" xfId="4"/>
    <cellStyle name="Обычный_Лист1" xfId="5"/>
    <cellStyle name="Обычный_Лист3" xfId="6"/>
    <cellStyle name="Обычный_Прайс-лист ОАО СТАПРИ от 13.02.06г." xfId="7"/>
  </cellStyles>
  <dxfs count="1">
    <dxf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externalLink" Target="externalLinks/externalLink1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1293906</xdr:colOff>
      <xdr:row>638</xdr:row>
      <xdr:rowOff>0</xdr:rowOff>
    </xdr:from>
    <xdr:to>
      <xdr:col>1</xdr:col>
      <xdr:colOff>1866649</xdr:colOff>
      <xdr:row>638</xdr:row>
      <xdr:rowOff>1619</xdr:rowOff>
    </xdr:to>
    <xdr:sp macro="" textlink="">
      <xdr:nvSpPr>
        <xdr:cNvPr id="32" name="Прямоугольник 31"/>
        <xdr:cNvSpPr>
          <a:spLocks noChangeArrowheads="1"/>
        </xdr:cNvSpPr>
      </xdr:nvSpPr>
      <xdr:spPr bwMode="auto">
        <a:xfrm>
          <a:off x="1268506" y="42460209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</xdr:col>
      <xdr:colOff>2159809</xdr:colOff>
      <xdr:row>638</xdr:row>
      <xdr:rowOff>0</xdr:rowOff>
    </xdr:from>
    <xdr:to>
      <xdr:col>1</xdr:col>
      <xdr:colOff>2168027</xdr:colOff>
      <xdr:row>638</xdr:row>
      <xdr:rowOff>2616</xdr:rowOff>
    </xdr:to>
    <xdr:sp macro="" textlink="">
      <xdr:nvSpPr>
        <xdr:cNvPr id="33" name="Прямоугольник 32"/>
        <xdr:cNvSpPr>
          <a:spLocks noChangeArrowheads="1"/>
        </xdr:cNvSpPr>
      </xdr:nvSpPr>
      <xdr:spPr bwMode="auto">
        <a:xfrm>
          <a:off x="1918509" y="43862625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2169957</xdr:colOff>
      <xdr:row>638</xdr:row>
      <xdr:rowOff>0</xdr:rowOff>
    </xdr:from>
    <xdr:to>
      <xdr:col>1</xdr:col>
      <xdr:colOff>2178175</xdr:colOff>
      <xdr:row>638</xdr:row>
      <xdr:rowOff>2615</xdr:rowOff>
    </xdr:to>
    <xdr:sp macro="" textlink="">
      <xdr:nvSpPr>
        <xdr:cNvPr id="34" name="Прямоугольник 33"/>
        <xdr:cNvSpPr>
          <a:spLocks noChangeArrowheads="1"/>
        </xdr:cNvSpPr>
      </xdr:nvSpPr>
      <xdr:spPr bwMode="auto">
        <a:xfrm>
          <a:off x="1928657" y="43862625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2167841</xdr:colOff>
      <xdr:row>638</xdr:row>
      <xdr:rowOff>0</xdr:rowOff>
    </xdr:from>
    <xdr:to>
      <xdr:col>1</xdr:col>
      <xdr:colOff>2170268</xdr:colOff>
      <xdr:row>638</xdr:row>
      <xdr:rowOff>2616</xdr:rowOff>
    </xdr:to>
    <xdr:sp macro="" textlink="">
      <xdr:nvSpPr>
        <xdr:cNvPr id="35" name="Прямоугольник 34"/>
        <xdr:cNvSpPr>
          <a:spLocks noChangeArrowheads="1"/>
        </xdr:cNvSpPr>
      </xdr:nvSpPr>
      <xdr:spPr bwMode="auto">
        <a:xfrm>
          <a:off x="1926541" y="43862625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2165100</xdr:colOff>
      <xdr:row>638</xdr:row>
      <xdr:rowOff>0</xdr:rowOff>
    </xdr:from>
    <xdr:to>
      <xdr:col>1</xdr:col>
      <xdr:colOff>2167527</xdr:colOff>
      <xdr:row>638</xdr:row>
      <xdr:rowOff>2616</xdr:rowOff>
    </xdr:to>
    <xdr:sp macro="" textlink="">
      <xdr:nvSpPr>
        <xdr:cNvPr id="36" name="Прямоугольник 35"/>
        <xdr:cNvSpPr>
          <a:spLocks noChangeArrowheads="1"/>
        </xdr:cNvSpPr>
      </xdr:nvSpPr>
      <xdr:spPr bwMode="auto">
        <a:xfrm>
          <a:off x="1923800" y="43862625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2164041</xdr:colOff>
      <xdr:row>638</xdr:row>
      <xdr:rowOff>0</xdr:rowOff>
    </xdr:from>
    <xdr:to>
      <xdr:col>1</xdr:col>
      <xdr:colOff>2166468</xdr:colOff>
      <xdr:row>638</xdr:row>
      <xdr:rowOff>2615</xdr:rowOff>
    </xdr:to>
    <xdr:sp macro="" textlink="">
      <xdr:nvSpPr>
        <xdr:cNvPr id="37" name="Прямоугольник 36"/>
        <xdr:cNvSpPr>
          <a:spLocks noChangeArrowheads="1"/>
        </xdr:cNvSpPr>
      </xdr:nvSpPr>
      <xdr:spPr bwMode="auto">
        <a:xfrm>
          <a:off x="1922741" y="43862625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0</xdr:col>
      <xdr:colOff>228600</xdr:colOff>
      <xdr:row>0</xdr:row>
      <xdr:rowOff>114300</xdr:rowOff>
    </xdr:from>
    <xdr:to>
      <xdr:col>6</xdr:col>
      <xdr:colOff>508000</xdr:colOff>
      <xdr:row>14</xdr:row>
      <xdr:rowOff>50800</xdr:rowOff>
    </xdr:to>
    <xdr:pic>
      <xdr:nvPicPr>
        <xdr:cNvPr id="26228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300"/>
          <a:ext cx="151892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2463742</xdr:colOff>
      <xdr:row>622</xdr:row>
      <xdr:rowOff>0</xdr:rowOff>
    </xdr:from>
    <xdr:to>
      <xdr:col>2</xdr:col>
      <xdr:colOff>177568</xdr:colOff>
      <xdr:row>623</xdr:row>
      <xdr:rowOff>10584</xdr:rowOff>
    </xdr:to>
    <xdr:sp macro="" textlink="">
      <xdr:nvSpPr>
        <xdr:cNvPr id="9" name="Прямоугольник 8"/>
        <xdr:cNvSpPr>
          <a:spLocks noChangeArrowheads="1"/>
        </xdr:cNvSpPr>
      </xdr:nvSpPr>
      <xdr:spPr bwMode="auto">
        <a:xfrm>
          <a:off x="2180109" y="116257917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oneCellAnchor>
    <xdr:from>
      <xdr:col>1</xdr:col>
      <xdr:colOff>2563224</xdr:colOff>
      <xdr:row>567</xdr:row>
      <xdr:rowOff>171450</xdr:rowOff>
    </xdr:from>
    <xdr:ext cx="443758" cy="166688"/>
    <xdr:sp macro="" textlink="">
      <xdr:nvSpPr>
        <xdr:cNvPr id="10" name="Прямоугольник 9"/>
        <xdr:cNvSpPr>
          <a:spLocks noChangeArrowheads="1"/>
        </xdr:cNvSpPr>
      </xdr:nvSpPr>
      <xdr:spPr bwMode="auto">
        <a:xfrm>
          <a:off x="2254191" y="102478417"/>
          <a:ext cx="715930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4</xdr:col>
      <xdr:colOff>3704102</xdr:colOff>
      <xdr:row>566</xdr:row>
      <xdr:rowOff>173573</xdr:rowOff>
    </xdr:from>
    <xdr:ext cx="378132" cy="190501"/>
    <xdr:sp macro="" textlink="">
      <xdr:nvSpPr>
        <xdr:cNvPr id="11" name="Прямоугольник 10"/>
        <xdr:cNvSpPr>
          <a:spLocks noChangeArrowheads="1"/>
        </xdr:cNvSpPr>
      </xdr:nvSpPr>
      <xdr:spPr bwMode="auto">
        <a:xfrm>
          <a:off x="7793502" y="102313323"/>
          <a:ext cx="715930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1455271</xdr:colOff>
      <xdr:row>11</xdr:row>
      <xdr:rowOff>0</xdr:rowOff>
    </xdr:from>
    <xdr:to>
      <xdr:col>1</xdr:col>
      <xdr:colOff>1460874</xdr:colOff>
      <xdr:row>11</xdr:row>
      <xdr:rowOff>561</xdr:rowOff>
    </xdr:to>
    <xdr:sp macro="" textlink="">
      <xdr:nvSpPr>
        <xdr:cNvPr id="8" name="Прямоугольник 7"/>
        <xdr:cNvSpPr>
          <a:spLocks noChangeArrowheads="1"/>
        </xdr:cNvSpPr>
      </xdr:nvSpPr>
      <xdr:spPr bwMode="auto">
        <a:xfrm>
          <a:off x="1334621" y="34752243"/>
          <a:ext cx="3922" cy="56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1362635</xdr:colOff>
      <xdr:row>11</xdr:row>
      <xdr:rowOff>0</xdr:rowOff>
    </xdr:from>
    <xdr:to>
      <xdr:col>1</xdr:col>
      <xdr:colOff>1366557</xdr:colOff>
      <xdr:row>11</xdr:row>
      <xdr:rowOff>3548</xdr:rowOff>
    </xdr:to>
    <xdr:sp macro="" textlink="">
      <xdr:nvSpPr>
        <xdr:cNvPr id="9" name="Прямоугольник 8"/>
        <xdr:cNvSpPr>
          <a:spLocks noChangeArrowheads="1"/>
        </xdr:cNvSpPr>
      </xdr:nvSpPr>
      <xdr:spPr bwMode="auto">
        <a:xfrm>
          <a:off x="1267385" y="40805660"/>
          <a:ext cx="3922" cy="3548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0</xdr:col>
      <xdr:colOff>241300</xdr:colOff>
      <xdr:row>0</xdr:row>
      <xdr:rowOff>88900</xdr:rowOff>
    </xdr:from>
    <xdr:to>
      <xdr:col>9</xdr:col>
      <xdr:colOff>4406900</xdr:colOff>
      <xdr:row>8</xdr:row>
      <xdr:rowOff>63500</xdr:rowOff>
    </xdr:to>
    <xdr:pic>
      <xdr:nvPicPr>
        <xdr:cNvPr id="26331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88900"/>
          <a:ext cx="1697990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1455271</xdr:colOff>
      <xdr:row>281</xdr:row>
      <xdr:rowOff>293968</xdr:rowOff>
    </xdr:from>
    <xdr:to>
      <xdr:col>1</xdr:col>
      <xdr:colOff>1460874</xdr:colOff>
      <xdr:row>281</xdr:row>
      <xdr:rowOff>294529</xdr:rowOff>
    </xdr:to>
    <xdr:sp macro="" textlink="">
      <xdr:nvSpPr>
        <xdr:cNvPr id="6" name="Прямоугольник 5"/>
        <xdr:cNvSpPr>
          <a:spLocks noChangeArrowheads="1"/>
        </xdr:cNvSpPr>
      </xdr:nvSpPr>
      <xdr:spPr bwMode="auto">
        <a:xfrm>
          <a:off x="1334621" y="63346293"/>
          <a:ext cx="5603" cy="56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1362635</xdr:colOff>
      <xdr:row>52</xdr:row>
      <xdr:rowOff>191060</xdr:rowOff>
    </xdr:from>
    <xdr:to>
      <xdr:col>1</xdr:col>
      <xdr:colOff>1366557</xdr:colOff>
      <xdr:row>52</xdr:row>
      <xdr:rowOff>192227</xdr:rowOff>
    </xdr:to>
    <xdr:sp macro="" textlink="">
      <xdr:nvSpPr>
        <xdr:cNvPr id="7" name="Прямоугольник 6"/>
        <xdr:cNvSpPr>
          <a:spLocks noChangeArrowheads="1"/>
        </xdr:cNvSpPr>
      </xdr:nvSpPr>
      <xdr:spPr bwMode="auto">
        <a:xfrm>
          <a:off x="1267385" y="10125635"/>
          <a:ext cx="3922" cy="3548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1502798</xdr:colOff>
      <xdr:row>98</xdr:row>
      <xdr:rowOff>0</xdr:rowOff>
    </xdr:from>
    <xdr:to>
      <xdr:col>2</xdr:col>
      <xdr:colOff>197145</xdr:colOff>
      <xdr:row>98</xdr:row>
      <xdr:rowOff>127001</xdr:rowOff>
    </xdr:to>
    <xdr:sp macro="" textlink="">
      <xdr:nvSpPr>
        <xdr:cNvPr id="15" name="Прямоугольник 14"/>
        <xdr:cNvSpPr>
          <a:spLocks noChangeArrowheads="1"/>
        </xdr:cNvSpPr>
      </xdr:nvSpPr>
      <xdr:spPr bwMode="auto">
        <a:xfrm>
          <a:off x="1365215" y="22912917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1513381</xdr:colOff>
      <xdr:row>103</xdr:row>
      <xdr:rowOff>0</xdr:rowOff>
    </xdr:from>
    <xdr:to>
      <xdr:col>2</xdr:col>
      <xdr:colOff>207728</xdr:colOff>
      <xdr:row>103</xdr:row>
      <xdr:rowOff>127001</xdr:rowOff>
    </xdr:to>
    <xdr:sp macro="" textlink="">
      <xdr:nvSpPr>
        <xdr:cNvPr id="16" name="Прямоугольник 15"/>
        <xdr:cNvSpPr>
          <a:spLocks noChangeArrowheads="1"/>
        </xdr:cNvSpPr>
      </xdr:nvSpPr>
      <xdr:spPr bwMode="auto">
        <a:xfrm>
          <a:off x="1375798" y="24500417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1513381</xdr:colOff>
      <xdr:row>104</xdr:row>
      <xdr:rowOff>0</xdr:rowOff>
    </xdr:from>
    <xdr:to>
      <xdr:col>2</xdr:col>
      <xdr:colOff>207728</xdr:colOff>
      <xdr:row>105</xdr:row>
      <xdr:rowOff>1</xdr:rowOff>
    </xdr:to>
    <xdr:sp macro="" textlink="">
      <xdr:nvSpPr>
        <xdr:cNvPr id="17" name="Прямоугольник 16"/>
        <xdr:cNvSpPr>
          <a:spLocks noChangeArrowheads="1"/>
        </xdr:cNvSpPr>
      </xdr:nvSpPr>
      <xdr:spPr bwMode="auto">
        <a:xfrm>
          <a:off x="1375798" y="24690917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1523964</xdr:colOff>
      <xdr:row>108</xdr:row>
      <xdr:rowOff>0</xdr:rowOff>
    </xdr:from>
    <xdr:to>
      <xdr:col>2</xdr:col>
      <xdr:colOff>230983</xdr:colOff>
      <xdr:row>109</xdr:row>
      <xdr:rowOff>1</xdr:rowOff>
    </xdr:to>
    <xdr:sp macro="" textlink="">
      <xdr:nvSpPr>
        <xdr:cNvPr id="18" name="Прямоугольник 17"/>
        <xdr:cNvSpPr>
          <a:spLocks noChangeArrowheads="1"/>
        </xdr:cNvSpPr>
      </xdr:nvSpPr>
      <xdr:spPr bwMode="auto">
        <a:xfrm>
          <a:off x="1386381" y="25876250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oneCellAnchor>
    <xdr:from>
      <xdr:col>1</xdr:col>
      <xdr:colOff>1521881</xdr:colOff>
      <xdr:row>49</xdr:row>
      <xdr:rowOff>8468</xdr:rowOff>
    </xdr:from>
    <xdr:ext cx="536948" cy="190501"/>
    <xdr:sp macro="" textlink="">
      <xdr:nvSpPr>
        <xdr:cNvPr id="22" name="Прямоугольник 21"/>
        <xdr:cNvSpPr>
          <a:spLocks noChangeArrowheads="1"/>
        </xdr:cNvSpPr>
      </xdr:nvSpPr>
      <xdr:spPr bwMode="auto">
        <a:xfrm>
          <a:off x="1387410" y="9667939"/>
          <a:ext cx="715930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1521881</xdr:colOff>
      <xdr:row>50</xdr:row>
      <xdr:rowOff>8468</xdr:rowOff>
    </xdr:from>
    <xdr:ext cx="536948" cy="190501"/>
    <xdr:sp macro="" textlink="">
      <xdr:nvSpPr>
        <xdr:cNvPr id="24" name="Прямоугольник 23"/>
        <xdr:cNvSpPr>
          <a:spLocks noChangeArrowheads="1"/>
        </xdr:cNvSpPr>
      </xdr:nvSpPr>
      <xdr:spPr bwMode="auto">
        <a:xfrm>
          <a:off x="1387410" y="9858439"/>
          <a:ext cx="715930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10</xdr:row>
      <xdr:rowOff>88900</xdr:rowOff>
    </xdr:from>
    <xdr:to>
      <xdr:col>5</xdr:col>
      <xdr:colOff>2349500</xdr:colOff>
      <xdr:row>27</xdr:row>
      <xdr:rowOff>127000</xdr:rowOff>
    </xdr:to>
    <xdr:pic>
      <xdr:nvPicPr>
        <xdr:cNvPr id="26421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2806700"/>
          <a:ext cx="196850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114300</xdr:rowOff>
    </xdr:from>
    <xdr:to>
      <xdr:col>6</xdr:col>
      <xdr:colOff>977900</xdr:colOff>
      <xdr:row>5</xdr:row>
      <xdr:rowOff>139700</xdr:rowOff>
    </xdr:to>
    <xdr:pic>
      <xdr:nvPicPr>
        <xdr:cNvPr id="26421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4300"/>
          <a:ext cx="122047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114300</xdr:rowOff>
    </xdr:from>
    <xdr:to>
      <xdr:col>7</xdr:col>
      <xdr:colOff>50800</xdr:colOff>
      <xdr:row>11</xdr:row>
      <xdr:rowOff>0</xdr:rowOff>
    </xdr:to>
    <xdr:pic>
      <xdr:nvPicPr>
        <xdr:cNvPr id="26532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4300"/>
          <a:ext cx="123317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2806700</xdr:colOff>
      <xdr:row>97</xdr:row>
      <xdr:rowOff>0</xdr:rowOff>
    </xdr:from>
    <xdr:to>
      <xdr:col>1</xdr:col>
      <xdr:colOff>3759200</xdr:colOff>
      <xdr:row>97</xdr:row>
      <xdr:rowOff>279400</xdr:rowOff>
    </xdr:to>
    <xdr:sp macro="" textlink="">
      <xdr:nvSpPr>
        <xdr:cNvPr id="265321" name="Прямоугольник 6"/>
        <xdr:cNvSpPr>
          <a:spLocks noChangeArrowheads="1"/>
        </xdr:cNvSpPr>
      </xdr:nvSpPr>
      <xdr:spPr bwMode="auto">
        <a:xfrm>
          <a:off x="3124200" y="26682700"/>
          <a:ext cx="9525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1</xdr:col>
      <xdr:colOff>3708400</xdr:colOff>
      <xdr:row>130</xdr:row>
      <xdr:rowOff>0</xdr:rowOff>
    </xdr:from>
    <xdr:to>
      <xdr:col>2</xdr:col>
      <xdr:colOff>152400</xdr:colOff>
      <xdr:row>131</xdr:row>
      <xdr:rowOff>25400</xdr:rowOff>
    </xdr:to>
    <xdr:sp macro="" textlink="">
      <xdr:nvSpPr>
        <xdr:cNvPr id="265322" name="Прямоугольник 3"/>
        <xdr:cNvSpPr>
          <a:spLocks noChangeArrowheads="1"/>
        </xdr:cNvSpPr>
      </xdr:nvSpPr>
      <xdr:spPr bwMode="auto">
        <a:xfrm>
          <a:off x="4025900" y="32105600"/>
          <a:ext cx="965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7</xdr:col>
      <xdr:colOff>520700</xdr:colOff>
      <xdr:row>9</xdr:row>
      <xdr:rowOff>25400</xdr:rowOff>
    </xdr:from>
    <xdr:to>
      <xdr:col>9</xdr:col>
      <xdr:colOff>520700</xdr:colOff>
      <xdr:row>14</xdr:row>
      <xdr:rowOff>165100</xdr:rowOff>
    </xdr:to>
    <xdr:sp macro="" textlink="">
      <xdr:nvSpPr>
        <xdr:cNvPr id="265323" name="Выноска со стрелкой вниз 1"/>
        <xdr:cNvSpPr>
          <a:spLocks noChangeArrowheads="1"/>
        </xdr:cNvSpPr>
      </xdr:nvSpPr>
      <xdr:spPr bwMode="auto">
        <a:xfrm>
          <a:off x="13030200" y="1422400"/>
          <a:ext cx="2044700" cy="901700"/>
        </a:xfrm>
        <a:prstGeom prst="downArrowCallout">
          <a:avLst>
            <a:gd name="adj1" fmla="val 34413"/>
            <a:gd name="adj2" fmla="val 34403"/>
            <a:gd name="adj3" fmla="val 25000"/>
            <a:gd name="adj4" fmla="val 64977"/>
          </a:avLst>
        </a:prstGeom>
        <a:gradFill rotWithShape="1">
          <a:gsLst>
            <a:gs pos="0">
              <a:srgbClr val="D1403C"/>
            </a:gs>
            <a:gs pos="100000">
              <a:srgbClr val="FF9A99"/>
            </a:gs>
          </a:gsLst>
          <a:lin ang="16200000"/>
        </a:gradFill>
        <a:ln w="9525">
          <a:solidFill>
            <a:srgbClr val="BE4B48"/>
          </a:solidFill>
          <a:miter lim="800000"/>
          <a:headEnd/>
          <a:tailEnd/>
        </a:ln>
        <a:effectLst>
          <a:outerShdw blurRad="40000"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27432" tIns="27432" rIns="27432" bIns="0" anchor="t" upright="1"/>
        <a:lstStyle/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Заполняется клиентом</a:t>
          </a:r>
        </a:p>
      </xdr:txBody>
    </xdr:sp>
    <xdr:clientData/>
  </xdr:twoCellAnchor>
  <xdr:twoCellAnchor editAs="oneCell">
    <xdr:from>
      <xdr:col>1</xdr:col>
      <xdr:colOff>3778247</xdr:colOff>
      <xdr:row>23</xdr:row>
      <xdr:rowOff>52916</xdr:rowOff>
    </xdr:from>
    <xdr:to>
      <xdr:col>2</xdr:col>
      <xdr:colOff>204821</xdr:colOff>
      <xdr:row>23</xdr:row>
      <xdr:rowOff>243417</xdr:rowOff>
    </xdr:to>
    <xdr:sp macro="" textlink="">
      <xdr:nvSpPr>
        <xdr:cNvPr id="6" name="Прямоугольник 5"/>
        <xdr:cNvSpPr>
          <a:spLocks noChangeArrowheads="1"/>
        </xdr:cNvSpPr>
      </xdr:nvSpPr>
      <xdr:spPr bwMode="auto">
        <a:xfrm>
          <a:off x="3069164" y="4159249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3778247</xdr:colOff>
      <xdr:row>21</xdr:row>
      <xdr:rowOff>52916</xdr:rowOff>
    </xdr:from>
    <xdr:to>
      <xdr:col>2</xdr:col>
      <xdr:colOff>204821</xdr:colOff>
      <xdr:row>21</xdr:row>
      <xdr:rowOff>243417</xdr:rowOff>
    </xdr:to>
    <xdr:sp macro="" textlink="">
      <xdr:nvSpPr>
        <xdr:cNvPr id="8" name="Прямоугольник 7"/>
        <xdr:cNvSpPr>
          <a:spLocks noChangeArrowheads="1"/>
        </xdr:cNvSpPr>
      </xdr:nvSpPr>
      <xdr:spPr bwMode="auto">
        <a:xfrm>
          <a:off x="3069164" y="4159249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3759202</xdr:colOff>
      <xdr:row>22</xdr:row>
      <xdr:rowOff>69844</xdr:rowOff>
    </xdr:from>
    <xdr:to>
      <xdr:col>2</xdr:col>
      <xdr:colOff>198507</xdr:colOff>
      <xdr:row>22</xdr:row>
      <xdr:rowOff>260345</xdr:rowOff>
    </xdr:to>
    <xdr:sp macro="" textlink="">
      <xdr:nvSpPr>
        <xdr:cNvPr id="9" name="Прямоугольник 8"/>
        <xdr:cNvSpPr>
          <a:spLocks noChangeArrowheads="1"/>
        </xdr:cNvSpPr>
      </xdr:nvSpPr>
      <xdr:spPr bwMode="auto">
        <a:xfrm>
          <a:off x="3062819" y="4459811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10</xdr:col>
      <xdr:colOff>1623483</xdr:colOff>
      <xdr:row>94</xdr:row>
      <xdr:rowOff>127000</xdr:rowOff>
    </xdr:from>
    <xdr:to>
      <xdr:col>10</xdr:col>
      <xdr:colOff>2583984</xdr:colOff>
      <xdr:row>95</xdr:row>
      <xdr:rowOff>1</xdr:rowOff>
    </xdr:to>
    <xdr:sp macro="" textlink="">
      <xdr:nvSpPr>
        <xdr:cNvPr id="10" name="Прямоугольник 9"/>
        <xdr:cNvSpPr>
          <a:spLocks noChangeArrowheads="1"/>
        </xdr:cNvSpPr>
      </xdr:nvSpPr>
      <xdr:spPr bwMode="auto">
        <a:xfrm>
          <a:off x="13885333" y="26214917"/>
          <a:ext cx="717174" cy="190501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2019300</xdr:colOff>
      <xdr:row>0</xdr:row>
      <xdr:rowOff>0</xdr:rowOff>
    </xdr:from>
    <xdr:to>
      <xdr:col>5</xdr:col>
      <xdr:colOff>1587500</xdr:colOff>
      <xdr:row>7</xdr:row>
      <xdr:rowOff>50800</xdr:rowOff>
    </xdr:to>
    <xdr:pic>
      <xdr:nvPicPr>
        <xdr:cNvPr id="266643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0"/>
          <a:ext cx="5689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1281206</xdr:colOff>
      <xdr:row>57</xdr:row>
      <xdr:rowOff>0</xdr:rowOff>
    </xdr:from>
    <xdr:to>
      <xdr:col>1</xdr:col>
      <xdr:colOff>1870795</xdr:colOff>
      <xdr:row>57</xdr:row>
      <xdr:rowOff>1619</xdr:rowOff>
    </xdr:to>
    <xdr:sp macro="" textlink="">
      <xdr:nvSpPr>
        <xdr:cNvPr id="5" name="Прямоугольник 4"/>
        <xdr:cNvSpPr>
          <a:spLocks noChangeArrowheads="1"/>
        </xdr:cNvSpPr>
      </xdr:nvSpPr>
      <xdr:spPr bwMode="auto">
        <a:xfrm>
          <a:off x="1211356" y="82750959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1</xdr:col>
      <xdr:colOff>2147109</xdr:colOff>
      <xdr:row>57</xdr:row>
      <xdr:rowOff>0</xdr:rowOff>
    </xdr:from>
    <xdr:to>
      <xdr:col>1</xdr:col>
      <xdr:colOff>2155327</xdr:colOff>
      <xdr:row>57</xdr:row>
      <xdr:rowOff>2616</xdr:rowOff>
    </xdr:to>
    <xdr:sp macro="" textlink="">
      <xdr:nvSpPr>
        <xdr:cNvPr id="6" name="Прямоугольник 5"/>
        <xdr:cNvSpPr>
          <a:spLocks noChangeArrowheads="1"/>
        </xdr:cNvSpPr>
      </xdr:nvSpPr>
      <xdr:spPr bwMode="auto">
        <a:xfrm>
          <a:off x="1861359" y="84020025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2169957</xdr:colOff>
      <xdr:row>57</xdr:row>
      <xdr:rowOff>0</xdr:rowOff>
    </xdr:from>
    <xdr:to>
      <xdr:col>1</xdr:col>
      <xdr:colOff>2178175</xdr:colOff>
      <xdr:row>57</xdr:row>
      <xdr:rowOff>2615</xdr:rowOff>
    </xdr:to>
    <xdr:sp macro="" textlink="">
      <xdr:nvSpPr>
        <xdr:cNvPr id="7" name="Прямоугольник 6"/>
        <xdr:cNvSpPr>
          <a:spLocks noChangeArrowheads="1"/>
        </xdr:cNvSpPr>
      </xdr:nvSpPr>
      <xdr:spPr bwMode="auto">
        <a:xfrm>
          <a:off x="1871507" y="84020025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2167841</xdr:colOff>
      <xdr:row>57</xdr:row>
      <xdr:rowOff>0</xdr:rowOff>
    </xdr:from>
    <xdr:to>
      <xdr:col>1</xdr:col>
      <xdr:colOff>2170268</xdr:colOff>
      <xdr:row>57</xdr:row>
      <xdr:rowOff>2616</xdr:rowOff>
    </xdr:to>
    <xdr:sp macro="" textlink="">
      <xdr:nvSpPr>
        <xdr:cNvPr id="8" name="Прямоугольник 7"/>
        <xdr:cNvSpPr>
          <a:spLocks noChangeArrowheads="1"/>
        </xdr:cNvSpPr>
      </xdr:nvSpPr>
      <xdr:spPr bwMode="auto">
        <a:xfrm>
          <a:off x="1869391" y="84020025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2165100</xdr:colOff>
      <xdr:row>57</xdr:row>
      <xdr:rowOff>0</xdr:rowOff>
    </xdr:from>
    <xdr:to>
      <xdr:col>1</xdr:col>
      <xdr:colOff>2167527</xdr:colOff>
      <xdr:row>57</xdr:row>
      <xdr:rowOff>2616</xdr:rowOff>
    </xdr:to>
    <xdr:sp macro="" textlink="">
      <xdr:nvSpPr>
        <xdr:cNvPr id="9" name="Прямоугольник 8"/>
        <xdr:cNvSpPr>
          <a:spLocks noChangeArrowheads="1"/>
        </xdr:cNvSpPr>
      </xdr:nvSpPr>
      <xdr:spPr bwMode="auto">
        <a:xfrm>
          <a:off x="1866650" y="84020025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twoCellAnchor editAs="oneCell">
    <xdr:from>
      <xdr:col>1</xdr:col>
      <xdr:colOff>2164041</xdr:colOff>
      <xdr:row>57</xdr:row>
      <xdr:rowOff>0</xdr:rowOff>
    </xdr:from>
    <xdr:to>
      <xdr:col>1</xdr:col>
      <xdr:colOff>2166468</xdr:colOff>
      <xdr:row>57</xdr:row>
      <xdr:rowOff>2615</xdr:rowOff>
    </xdr:to>
    <xdr:sp macro="" textlink="">
      <xdr:nvSpPr>
        <xdr:cNvPr id="10" name="Прямоугольник 9"/>
        <xdr:cNvSpPr>
          <a:spLocks noChangeArrowheads="1"/>
        </xdr:cNvSpPr>
      </xdr:nvSpPr>
      <xdr:spPr bwMode="auto">
        <a:xfrm>
          <a:off x="1865591" y="84020025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twoCellAnchor>
  <xdr:oneCellAnchor>
    <xdr:from>
      <xdr:col>1</xdr:col>
      <xdr:colOff>1281206</xdr:colOff>
      <xdr:row>60</xdr:row>
      <xdr:rowOff>0</xdr:rowOff>
    </xdr:from>
    <xdr:ext cx="589589" cy="1619"/>
    <xdr:sp macro="" textlink="">
      <xdr:nvSpPr>
        <xdr:cNvPr id="11" name="Прямоугольник 10"/>
        <xdr:cNvSpPr>
          <a:spLocks noChangeArrowheads="1"/>
        </xdr:cNvSpPr>
      </xdr:nvSpPr>
      <xdr:spPr bwMode="auto">
        <a:xfrm>
          <a:off x="1266265" y="10343029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2147109</xdr:colOff>
      <xdr:row>60</xdr:row>
      <xdr:rowOff>0</xdr:rowOff>
    </xdr:from>
    <xdr:ext cx="8218" cy="2616"/>
    <xdr:sp macro="" textlink="">
      <xdr:nvSpPr>
        <xdr:cNvPr id="12" name="Прямоугольник 11"/>
        <xdr:cNvSpPr>
          <a:spLocks noChangeArrowheads="1"/>
        </xdr:cNvSpPr>
      </xdr:nvSpPr>
      <xdr:spPr bwMode="auto">
        <a:xfrm>
          <a:off x="1916268" y="10343029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2169957</xdr:colOff>
      <xdr:row>60</xdr:row>
      <xdr:rowOff>0</xdr:rowOff>
    </xdr:from>
    <xdr:ext cx="8218" cy="2615"/>
    <xdr:sp macro="" textlink="">
      <xdr:nvSpPr>
        <xdr:cNvPr id="13" name="Прямоугольник 12"/>
        <xdr:cNvSpPr>
          <a:spLocks noChangeArrowheads="1"/>
        </xdr:cNvSpPr>
      </xdr:nvSpPr>
      <xdr:spPr bwMode="auto">
        <a:xfrm>
          <a:off x="1926416" y="10343029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2167841</xdr:colOff>
      <xdr:row>60</xdr:row>
      <xdr:rowOff>0</xdr:rowOff>
    </xdr:from>
    <xdr:ext cx="2427" cy="2616"/>
    <xdr:sp macro="" textlink="">
      <xdr:nvSpPr>
        <xdr:cNvPr id="14" name="Прямоугольник 13"/>
        <xdr:cNvSpPr>
          <a:spLocks noChangeArrowheads="1"/>
        </xdr:cNvSpPr>
      </xdr:nvSpPr>
      <xdr:spPr bwMode="auto">
        <a:xfrm>
          <a:off x="1924300" y="10343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2165100</xdr:colOff>
      <xdr:row>60</xdr:row>
      <xdr:rowOff>0</xdr:rowOff>
    </xdr:from>
    <xdr:ext cx="2427" cy="2616"/>
    <xdr:sp macro="" textlink="">
      <xdr:nvSpPr>
        <xdr:cNvPr id="15" name="Прямоугольник 14"/>
        <xdr:cNvSpPr>
          <a:spLocks noChangeArrowheads="1"/>
        </xdr:cNvSpPr>
      </xdr:nvSpPr>
      <xdr:spPr bwMode="auto">
        <a:xfrm>
          <a:off x="1921559" y="10343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2164041</xdr:colOff>
      <xdr:row>60</xdr:row>
      <xdr:rowOff>0</xdr:rowOff>
    </xdr:from>
    <xdr:ext cx="2427" cy="2615"/>
    <xdr:sp macro="" textlink="">
      <xdr:nvSpPr>
        <xdr:cNvPr id="16" name="Прямоугольник 15"/>
        <xdr:cNvSpPr>
          <a:spLocks noChangeArrowheads="1"/>
        </xdr:cNvSpPr>
      </xdr:nvSpPr>
      <xdr:spPr bwMode="auto">
        <a:xfrm>
          <a:off x="1920500" y="10343029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1281206</xdr:colOff>
      <xdr:row>60</xdr:row>
      <xdr:rowOff>0</xdr:rowOff>
    </xdr:from>
    <xdr:ext cx="589589" cy="1619"/>
    <xdr:sp macro="" textlink="">
      <xdr:nvSpPr>
        <xdr:cNvPr id="17" name="Прямоугольник 16"/>
        <xdr:cNvSpPr>
          <a:spLocks noChangeArrowheads="1"/>
        </xdr:cNvSpPr>
      </xdr:nvSpPr>
      <xdr:spPr bwMode="auto">
        <a:xfrm>
          <a:off x="1266265" y="6880412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2147109</xdr:colOff>
      <xdr:row>60</xdr:row>
      <xdr:rowOff>0</xdr:rowOff>
    </xdr:from>
    <xdr:ext cx="8218" cy="2616"/>
    <xdr:sp macro="" textlink="">
      <xdr:nvSpPr>
        <xdr:cNvPr id="18" name="Прямоугольник 17"/>
        <xdr:cNvSpPr>
          <a:spLocks noChangeArrowheads="1"/>
        </xdr:cNvSpPr>
      </xdr:nvSpPr>
      <xdr:spPr bwMode="auto">
        <a:xfrm>
          <a:off x="1916268" y="6880412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2169957</xdr:colOff>
      <xdr:row>60</xdr:row>
      <xdr:rowOff>0</xdr:rowOff>
    </xdr:from>
    <xdr:ext cx="8218" cy="2615"/>
    <xdr:sp macro="" textlink="">
      <xdr:nvSpPr>
        <xdr:cNvPr id="19" name="Прямоугольник 18"/>
        <xdr:cNvSpPr>
          <a:spLocks noChangeArrowheads="1"/>
        </xdr:cNvSpPr>
      </xdr:nvSpPr>
      <xdr:spPr bwMode="auto">
        <a:xfrm>
          <a:off x="1926416" y="6880412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2167841</xdr:colOff>
      <xdr:row>60</xdr:row>
      <xdr:rowOff>0</xdr:rowOff>
    </xdr:from>
    <xdr:ext cx="2427" cy="2616"/>
    <xdr:sp macro="" textlink="">
      <xdr:nvSpPr>
        <xdr:cNvPr id="20" name="Прямоугольник 19"/>
        <xdr:cNvSpPr>
          <a:spLocks noChangeArrowheads="1"/>
        </xdr:cNvSpPr>
      </xdr:nvSpPr>
      <xdr:spPr bwMode="auto">
        <a:xfrm>
          <a:off x="1924300" y="6880412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2165100</xdr:colOff>
      <xdr:row>60</xdr:row>
      <xdr:rowOff>0</xdr:rowOff>
    </xdr:from>
    <xdr:ext cx="2427" cy="2616"/>
    <xdr:sp macro="" textlink="">
      <xdr:nvSpPr>
        <xdr:cNvPr id="21" name="Прямоугольник 20"/>
        <xdr:cNvSpPr>
          <a:spLocks noChangeArrowheads="1"/>
        </xdr:cNvSpPr>
      </xdr:nvSpPr>
      <xdr:spPr bwMode="auto">
        <a:xfrm>
          <a:off x="1921559" y="6880412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2164041</xdr:colOff>
      <xdr:row>60</xdr:row>
      <xdr:rowOff>0</xdr:rowOff>
    </xdr:from>
    <xdr:ext cx="2427" cy="2615"/>
    <xdr:sp macro="" textlink="">
      <xdr:nvSpPr>
        <xdr:cNvPr id="22" name="Прямоугольник 21"/>
        <xdr:cNvSpPr>
          <a:spLocks noChangeArrowheads="1"/>
        </xdr:cNvSpPr>
      </xdr:nvSpPr>
      <xdr:spPr bwMode="auto">
        <a:xfrm>
          <a:off x="1920500" y="6880412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1281206</xdr:colOff>
      <xdr:row>57</xdr:row>
      <xdr:rowOff>0</xdr:rowOff>
    </xdr:from>
    <xdr:ext cx="589589" cy="1619"/>
    <xdr:sp macro="" textlink="">
      <xdr:nvSpPr>
        <xdr:cNvPr id="23" name="Прямоугольник 22"/>
        <xdr:cNvSpPr>
          <a:spLocks noChangeArrowheads="1"/>
        </xdr:cNvSpPr>
      </xdr:nvSpPr>
      <xdr:spPr bwMode="auto">
        <a:xfrm>
          <a:off x="1266265" y="7295029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2147109</xdr:colOff>
      <xdr:row>57</xdr:row>
      <xdr:rowOff>0</xdr:rowOff>
    </xdr:from>
    <xdr:ext cx="8218" cy="2616"/>
    <xdr:sp macro="" textlink="">
      <xdr:nvSpPr>
        <xdr:cNvPr id="24" name="Прямоугольник 23"/>
        <xdr:cNvSpPr>
          <a:spLocks noChangeArrowheads="1"/>
        </xdr:cNvSpPr>
      </xdr:nvSpPr>
      <xdr:spPr bwMode="auto">
        <a:xfrm>
          <a:off x="1916268" y="7295029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2169957</xdr:colOff>
      <xdr:row>57</xdr:row>
      <xdr:rowOff>0</xdr:rowOff>
    </xdr:from>
    <xdr:ext cx="8218" cy="2615"/>
    <xdr:sp macro="" textlink="">
      <xdr:nvSpPr>
        <xdr:cNvPr id="25" name="Прямоугольник 24"/>
        <xdr:cNvSpPr>
          <a:spLocks noChangeArrowheads="1"/>
        </xdr:cNvSpPr>
      </xdr:nvSpPr>
      <xdr:spPr bwMode="auto">
        <a:xfrm>
          <a:off x="1926416" y="7295029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2167841</xdr:colOff>
      <xdr:row>57</xdr:row>
      <xdr:rowOff>0</xdr:rowOff>
    </xdr:from>
    <xdr:ext cx="2427" cy="2616"/>
    <xdr:sp macro="" textlink="">
      <xdr:nvSpPr>
        <xdr:cNvPr id="26" name="Прямоугольник 25"/>
        <xdr:cNvSpPr>
          <a:spLocks noChangeArrowheads="1"/>
        </xdr:cNvSpPr>
      </xdr:nvSpPr>
      <xdr:spPr bwMode="auto">
        <a:xfrm>
          <a:off x="1924300" y="7295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2165100</xdr:colOff>
      <xdr:row>57</xdr:row>
      <xdr:rowOff>0</xdr:rowOff>
    </xdr:from>
    <xdr:ext cx="2427" cy="2616"/>
    <xdr:sp macro="" textlink="">
      <xdr:nvSpPr>
        <xdr:cNvPr id="27" name="Прямоугольник 26"/>
        <xdr:cNvSpPr>
          <a:spLocks noChangeArrowheads="1"/>
        </xdr:cNvSpPr>
      </xdr:nvSpPr>
      <xdr:spPr bwMode="auto">
        <a:xfrm>
          <a:off x="1921559" y="7295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2164041</xdr:colOff>
      <xdr:row>57</xdr:row>
      <xdr:rowOff>0</xdr:rowOff>
    </xdr:from>
    <xdr:ext cx="2427" cy="2615"/>
    <xdr:sp macro="" textlink="">
      <xdr:nvSpPr>
        <xdr:cNvPr id="28" name="Прямоугольник 27"/>
        <xdr:cNvSpPr>
          <a:spLocks noChangeArrowheads="1"/>
        </xdr:cNvSpPr>
      </xdr:nvSpPr>
      <xdr:spPr bwMode="auto">
        <a:xfrm>
          <a:off x="1920500" y="7295029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1281206</xdr:colOff>
      <xdr:row>57</xdr:row>
      <xdr:rowOff>0</xdr:rowOff>
    </xdr:from>
    <xdr:ext cx="589589" cy="1619"/>
    <xdr:sp macro="" textlink="">
      <xdr:nvSpPr>
        <xdr:cNvPr id="29" name="Прямоугольник 28"/>
        <xdr:cNvSpPr>
          <a:spLocks noChangeArrowheads="1"/>
        </xdr:cNvSpPr>
      </xdr:nvSpPr>
      <xdr:spPr bwMode="auto">
        <a:xfrm>
          <a:off x="1266265" y="7295029"/>
          <a:ext cx="435783" cy="1619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ru-RU" sz="1000" b="1" i="1" u="none" strike="noStrike" baseline="0">
              <a:solidFill>
                <a:srgbClr val="FF0000"/>
              </a:solidFill>
              <a:latin typeface="Calibri"/>
              <a:cs typeface="Calibri"/>
            </a:rPr>
            <a:t>снят с производства</a:t>
          </a:r>
          <a:endParaRPr lang="en-US" sz="1000" b="1" i="1" u="none" strike="noStrike" baseline="0">
            <a:solidFill>
              <a:srgbClr val="FF0000"/>
            </a:solidFill>
            <a:latin typeface="Calibri"/>
            <a:cs typeface="Calibri"/>
          </a:endParaRPr>
        </a:p>
      </xdr:txBody>
    </xdr:sp>
    <xdr:clientData/>
  </xdr:oneCellAnchor>
  <xdr:oneCellAnchor>
    <xdr:from>
      <xdr:col>1</xdr:col>
      <xdr:colOff>2147109</xdr:colOff>
      <xdr:row>57</xdr:row>
      <xdr:rowOff>0</xdr:rowOff>
    </xdr:from>
    <xdr:ext cx="8218" cy="2616"/>
    <xdr:sp macro="" textlink="">
      <xdr:nvSpPr>
        <xdr:cNvPr id="30" name="Прямоугольник 29"/>
        <xdr:cNvSpPr>
          <a:spLocks noChangeArrowheads="1"/>
        </xdr:cNvSpPr>
      </xdr:nvSpPr>
      <xdr:spPr bwMode="auto">
        <a:xfrm>
          <a:off x="1916268" y="7295029"/>
          <a:ext cx="8218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2169957</xdr:colOff>
      <xdr:row>57</xdr:row>
      <xdr:rowOff>0</xdr:rowOff>
    </xdr:from>
    <xdr:ext cx="8218" cy="2615"/>
    <xdr:sp macro="" textlink="">
      <xdr:nvSpPr>
        <xdr:cNvPr id="31" name="Прямоугольник 30"/>
        <xdr:cNvSpPr>
          <a:spLocks noChangeArrowheads="1"/>
        </xdr:cNvSpPr>
      </xdr:nvSpPr>
      <xdr:spPr bwMode="auto">
        <a:xfrm>
          <a:off x="1926416" y="7295029"/>
          <a:ext cx="8218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2167841</xdr:colOff>
      <xdr:row>57</xdr:row>
      <xdr:rowOff>0</xdr:rowOff>
    </xdr:from>
    <xdr:ext cx="2427" cy="2616"/>
    <xdr:sp macro="" textlink="">
      <xdr:nvSpPr>
        <xdr:cNvPr id="32" name="Прямоугольник 31"/>
        <xdr:cNvSpPr>
          <a:spLocks noChangeArrowheads="1"/>
        </xdr:cNvSpPr>
      </xdr:nvSpPr>
      <xdr:spPr bwMode="auto">
        <a:xfrm>
          <a:off x="1924300" y="7295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2165100</xdr:colOff>
      <xdr:row>57</xdr:row>
      <xdr:rowOff>0</xdr:rowOff>
    </xdr:from>
    <xdr:ext cx="2427" cy="2616"/>
    <xdr:sp macro="" textlink="">
      <xdr:nvSpPr>
        <xdr:cNvPr id="33" name="Прямоугольник 32"/>
        <xdr:cNvSpPr>
          <a:spLocks noChangeArrowheads="1"/>
        </xdr:cNvSpPr>
      </xdr:nvSpPr>
      <xdr:spPr bwMode="auto">
        <a:xfrm>
          <a:off x="1921559" y="7295029"/>
          <a:ext cx="2427" cy="2616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  <xdr:oneCellAnchor>
    <xdr:from>
      <xdr:col>1</xdr:col>
      <xdr:colOff>2164041</xdr:colOff>
      <xdr:row>57</xdr:row>
      <xdr:rowOff>0</xdr:rowOff>
    </xdr:from>
    <xdr:ext cx="2427" cy="2615"/>
    <xdr:sp macro="" textlink="">
      <xdr:nvSpPr>
        <xdr:cNvPr id="34" name="Прямоугольник 33"/>
        <xdr:cNvSpPr>
          <a:spLocks noChangeArrowheads="1"/>
        </xdr:cNvSpPr>
      </xdr:nvSpPr>
      <xdr:spPr bwMode="auto">
        <a:xfrm>
          <a:off x="1920500" y="7295029"/>
          <a:ext cx="2427" cy="261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0000"/>
              </a:solidFill>
              <a:latin typeface="Calibri"/>
              <a:cs typeface="Calibri"/>
            </a:rPr>
            <a:t>NEW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711200</xdr:colOff>
      <xdr:row>0</xdr:row>
      <xdr:rowOff>25400</xdr:rowOff>
    </xdr:from>
    <xdr:to>
      <xdr:col>7</xdr:col>
      <xdr:colOff>571500</xdr:colOff>
      <xdr:row>11</xdr:row>
      <xdr:rowOff>114300</xdr:rowOff>
    </xdr:to>
    <xdr:pic>
      <xdr:nvPicPr>
        <xdr:cNvPr id="26729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9900" y="25400"/>
          <a:ext cx="45212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711200</xdr:colOff>
      <xdr:row>0</xdr:row>
      <xdr:rowOff>25400</xdr:rowOff>
    </xdr:from>
    <xdr:to>
      <xdr:col>7</xdr:col>
      <xdr:colOff>571500</xdr:colOff>
      <xdr:row>11</xdr:row>
      <xdr:rowOff>114300</xdr:rowOff>
    </xdr:to>
    <xdr:pic>
      <xdr:nvPicPr>
        <xdr:cNvPr id="26729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9900" y="25400"/>
          <a:ext cx="45212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927100</xdr:colOff>
      <xdr:row>9</xdr:row>
      <xdr:rowOff>0</xdr:rowOff>
    </xdr:from>
    <xdr:to>
      <xdr:col>6</xdr:col>
      <xdr:colOff>0</xdr:colOff>
      <xdr:row>24</xdr:row>
      <xdr:rowOff>127000</xdr:rowOff>
    </xdr:to>
    <xdr:pic>
      <xdr:nvPicPr>
        <xdr:cNvPr id="268327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0400" y="2540000"/>
          <a:ext cx="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139700</xdr:colOff>
      <xdr:row>0</xdr:row>
      <xdr:rowOff>63500</xdr:rowOff>
    </xdr:from>
    <xdr:to>
      <xdr:col>7</xdr:col>
      <xdr:colOff>2540000</xdr:colOff>
      <xdr:row>4</xdr:row>
      <xdr:rowOff>152400</xdr:rowOff>
    </xdr:to>
    <xdr:pic>
      <xdr:nvPicPr>
        <xdr:cNvPr id="268328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63500"/>
          <a:ext cx="128143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927100</xdr:colOff>
      <xdr:row>9</xdr:row>
      <xdr:rowOff>0</xdr:rowOff>
    </xdr:from>
    <xdr:to>
      <xdr:col>6</xdr:col>
      <xdr:colOff>0</xdr:colOff>
      <xdr:row>16</xdr:row>
      <xdr:rowOff>76200</xdr:rowOff>
    </xdr:to>
    <xdr:pic>
      <xdr:nvPicPr>
        <xdr:cNvPr id="268329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0400" y="2540000"/>
          <a:ext cx="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@/fs1/redirectdir$/Users/mikon/AppData/Local/Temp/&#1055;&#1088;&#1072;&#1081;&#1089;%20&#1080;&#1079;%20&#1050;&#1048;&#1057;%2001.12.20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2">
          <cell r="A2" t="str">
            <v>145758-М</v>
          </cell>
          <cell r="B2" t="str">
            <v>Моторокомплект 2101-1004018 "A" (Black Edition)</v>
          </cell>
        </row>
        <row r="3">
          <cell r="A3" t="str">
            <v>145760-М</v>
          </cell>
          <cell r="B3" t="str">
            <v>Моторокомплект 2101-1004018 "B" (Black Edition)</v>
          </cell>
        </row>
        <row r="4">
          <cell r="A4" t="str">
            <v>145761-М</v>
          </cell>
          <cell r="B4" t="str">
            <v>Моторокомплект 2101-1004018 "C" (Black Edition)</v>
          </cell>
        </row>
        <row r="5">
          <cell r="A5" t="str">
            <v>145762-М</v>
          </cell>
          <cell r="B5" t="str">
            <v>Моторокомплект 2101-1004018 "D" (Black Edition)</v>
          </cell>
        </row>
        <row r="6">
          <cell r="A6" t="str">
            <v>145767-М</v>
          </cell>
          <cell r="B6" t="str">
            <v>Моторокомплект 2101-1004018 "E" (Black Edition)</v>
          </cell>
        </row>
        <row r="7">
          <cell r="A7" t="str">
            <v>145777-М</v>
          </cell>
          <cell r="B7" t="str">
            <v>Моторокомплект 2101-1004018-АР "A" (Black Edition)</v>
          </cell>
        </row>
        <row r="8">
          <cell r="A8" t="str">
            <v>145779-М</v>
          </cell>
          <cell r="B8" t="str">
            <v>Моторокомплект 2101-1004018-АР "B" (Black Edition)</v>
          </cell>
        </row>
        <row r="9">
          <cell r="A9" t="str">
            <v>145782-М</v>
          </cell>
          <cell r="B9" t="str">
            <v>Моторокомплект 2101-1004018-АР "C" (Black Edition)</v>
          </cell>
        </row>
        <row r="10">
          <cell r="A10" t="str">
            <v>145784-М</v>
          </cell>
          <cell r="B10" t="str">
            <v>Моторокомплект 2101-1004018-АР "D" (Black Edition)</v>
          </cell>
        </row>
        <row r="11">
          <cell r="A11" t="str">
            <v>145786-М</v>
          </cell>
          <cell r="B11" t="str">
            <v>Моторокомплект 2101-1004018-АР "E" (Black Edition)</v>
          </cell>
        </row>
        <row r="12">
          <cell r="A12" t="str">
            <v>145787-М</v>
          </cell>
          <cell r="B12" t="str">
            <v>Моторокомплект 2101-1004018-БР "A" (Black Edition)</v>
          </cell>
        </row>
        <row r="13">
          <cell r="A13" t="str">
            <v>145789-М</v>
          </cell>
          <cell r="B13" t="str">
            <v>Моторокомплект 2101-1004018-БР "B" (Black Edition)</v>
          </cell>
        </row>
        <row r="14">
          <cell r="A14" t="str">
            <v>145790-М</v>
          </cell>
          <cell r="B14" t="str">
            <v>Моторокомплект 2101-1004018-БР "C" (Black Edition)</v>
          </cell>
        </row>
        <row r="15">
          <cell r="A15" t="str">
            <v>145792-М</v>
          </cell>
          <cell r="B15" t="str">
            <v>Моторокомплект 2101-1004018-БР "D" (Black Edition)</v>
          </cell>
        </row>
        <row r="16">
          <cell r="A16" t="str">
            <v>145794-М</v>
          </cell>
          <cell r="B16" t="str">
            <v>Моторокомплект 2101-1004018-БР "E" (Black Edition)</v>
          </cell>
        </row>
        <row r="17">
          <cell r="A17" t="str">
            <v>145812-М</v>
          </cell>
          <cell r="B17" t="str">
            <v>Моторокомплект 2105-1004018 "A" (Black Edition)</v>
          </cell>
        </row>
        <row r="18">
          <cell r="A18" t="str">
            <v>145813-М</v>
          </cell>
          <cell r="B18" t="str">
            <v>Моторокомплект 2105-1004018 "B" (Black Edition)</v>
          </cell>
        </row>
        <row r="19">
          <cell r="A19" t="str">
            <v>145814-М</v>
          </cell>
          <cell r="B19" t="str">
            <v>Моторокомплект 2105-1004018 "C" (Black Edition)</v>
          </cell>
        </row>
        <row r="20">
          <cell r="A20" t="str">
            <v>145815-М</v>
          </cell>
          <cell r="B20" t="str">
            <v>Моторокомплект 2105-1004018 "D" (Black Edition)</v>
          </cell>
        </row>
        <row r="21">
          <cell r="A21" t="str">
            <v>145816-М</v>
          </cell>
          <cell r="B21" t="str">
            <v>Моторокомплект 2105-1004018 "E" (Black Edition)</v>
          </cell>
        </row>
        <row r="22">
          <cell r="A22" t="str">
            <v>145817-М</v>
          </cell>
          <cell r="B22" t="str">
            <v>Моторокомплект 2105-1004018-АР "A" (Black Edition)</v>
          </cell>
        </row>
        <row r="23">
          <cell r="A23" t="str">
            <v>145818-М</v>
          </cell>
          <cell r="B23" t="str">
            <v>Моторокомплект 2105-1004018-АР "B" (Black Edition)</v>
          </cell>
        </row>
        <row r="24">
          <cell r="A24" t="str">
            <v>145819-М</v>
          </cell>
          <cell r="B24" t="str">
            <v>Моторокомплект 2105-1004018-АР "C" (Black Edition)</v>
          </cell>
        </row>
        <row r="25">
          <cell r="A25" t="str">
            <v>145820-М</v>
          </cell>
          <cell r="B25" t="str">
            <v>Моторокомплект 2105-1004018-АР "D" (Black Edition)</v>
          </cell>
        </row>
        <row r="26">
          <cell r="A26" t="str">
            <v>145821-М</v>
          </cell>
          <cell r="B26" t="str">
            <v>Моторокомплект 2105-1004018-АР "E" (Black Edition)</v>
          </cell>
        </row>
        <row r="27">
          <cell r="A27" t="str">
            <v>145822-М</v>
          </cell>
          <cell r="B27" t="str">
            <v>Моторокомплект 2105-1004018-БР "A" (Black Edition)</v>
          </cell>
        </row>
        <row r="28">
          <cell r="A28" t="str">
            <v>145823-М</v>
          </cell>
          <cell r="B28" t="str">
            <v>Моторокомплект 2105-1004018-БР "B" (Black Edition)</v>
          </cell>
        </row>
        <row r="29">
          <cell r="A29" t="str">
            <v>145824-М</v>
          </cell>
          <cell r="B29" t="str">
            <v>Моторокомплект 2105-1004018-БР "C" (Black Edition)</v>
          </cell>
        </row>
        <row r="30">
          <cell r="A30" t="str">
            <v>145825-М</v>
          </cell>
          <cell r="B30" t="str">
            <v>Моторокомплект 2105-1004018-БР "D" (Black Edition)</v>
          </cell>
        </row>
        <row r="31">
          <cell r="A31" t="str">
            <v>145826-М</v>
          </cell>
          <cell r="B31" t="str">
            <v>Моторокомплект 2105-1004018-БР "E" (Black Edition)</v>
          </cell>
        </row>
        <row r="32">
          <cell r="A32" t="str">
            <v>145774-М</v>
          </cell>
          <cell r="B32" t="str">
            <v>Моторокомплект 21011-1004018 "A" (Black Edition)</v>
          </cell>
        </row>
        <row r="33">
          <cell r="A33" t="str">
            <v>145798-М</v>
          </cell>
          <cell r="B33" t="str">
            <v>Моторокомплект 21011-1004018 "B" (Black Edition)</v>
          </cell>
        </row>
        <row r="34">
          <cell r="A34" t="str">
            <v>145799-М</v>
          </cell>
          <cell r="B34" t="str">
            <v>Моторокомплект 21011-1004018 "C" (Black Edition)</v>
          </cell>
        </row>
        <row r="35">
          <cell r="A35" t="str">
            <v>145800-М</v>
          </cell>
          <cell r="B35" t="str">
            <v>Моторокомплект 21011-1004018 "D" (Black Edition)</v>
          </cell>
        </row>
        <row r="36">
          <cell r="A36" t="str">
            <v>145801-М</v>
          </cell>
          <cell r="B36" t="str">
            <v>Моторокомплект 21011-1004018 "E" (Black Edition)</v>
          </cell>
        </row>
        <row r="37">
          <cell r="A37" t="str">
            <v>145802-М</v>
          </cell>
          <cell r="B37" t="str">
            <v>Моторокомплект 21011-1004018-АР "A" (Black Edition)</v>
          </cell>
        </row>
        <row r="38">
          <cell r="A38" t="str">
            <v>145803-М</v>
          </cell>
          <cell r="B38" t="str">
            <v>Моторокомплект 21011-1004018-АР "B" (Black Edition)</v>
          </cell>
        </row>
        <row r="39">
          <cell r="A39" t="str">
            <v>145804-М</v>
          </cell>
          <cell r="B39" t="str">
            <v>Моторокомплект 21011-1004018-АР "C" (Black Edition)</v>
          </cell>
        </row>
        <row r="40">
          <cell r="A40" t="str">
            <v>145805-М</v>
          </cell>
          <cell r="B40" t="str">
            <v>Моторокомплект 21011-1004018-АР "D" (Black Edition)</v>
          </cell>
        </row>
        <row r="41">
          <cell r="A41" t="str">
            <v>145806-М</v>
          </cell>
          <cell r="B41" t="str">
            <v>Моторокомплект 21011-1004018-АР "E" (Black Edition)</v>
          </cell>
        </row>
        <row r="42">
          <cell r="A42" t="str">
            <v>145807-М</v>
          </cell>
          <cell r="B42" t="str">
            <v>Моторокомплект 21011-1004018-БР "A" (Black Edition)</v>
          </cell>
        </row>
        <row r="43">
          <cell r="A43" t="str">
            <v>145808-М</v>
          </cell>
          <cell r="B43" t="str">
            <v>Моторокомплект 21011-1004018-БР "B" (Black Edition)</v>
          </cell>
        </row>
        <row r="44">
          <cell r="A44" t="str">
            <v>145809-М</v>
          </cell>
          <cell r="B44" t="str">
            <v>Моторокомплект 21011-1004018-БР "C" (Black Edition)</v>
          </cell>
        </row>
        <row r="45">
          <cell r="A45" t="str">
            <v>145810-М</v>
          </cell>
          <cell r="B45" t="str">
            <v>Моторокомплект 21011-1004018-БР "D" (Black Edition)</v>
          </cell>
        </row>
        <row r="46">
          <cell r="A46" t="str">
            <v>145811-М</v>
          </cell>
          <cell r="B46" t="str">
            <v>Моторокомплект 21011-1004018-БР "E" (Black Edition)</v>
          </cell>
        </row>
        <row r="47">
          <cell r="A47" t="str">
            <v>145827-М</v>
          </cell>
          <cell r="B47" t="str">
            <v>Моторокомплект 2108-1004018 "A" (Black Edition)</v>
          </cell>
        </row>
        <row r="48">
          <cell r="A48" t="str">
            <v>145828-М</v>
          </cell>
          <cell r="B48" t="str">
            <v>Моторокомплект 2108-1004018 "B" (Black Edition)</v>
          </cell>
        </row>
        <row r="49">
          <cell r="A49" t="str">
            <v>145829-М</v>
          </cell>
          <cell r="B49" t="str">
            <v>Моторокомплект 2108-1004018 "C" (Black Edition)</v>
          </cell>
        </row>
        <row r="50">
          <cell r="A50" t="str">
            <v>145830-М</v>
          </cell>
          <cell r="B50" t="str">
            <v>Моторокомплект 2108-1004018 "D" (Black Edition)</v>
          </cell>
        </row>
        <row r="51">
          <cell r="A51" t="str">
            <v>145831-М</v>
          </cell>
          <cell r="B51" t="str">
            <v>Моторокомплект 2108-1004018 "E" (Black Edition)</v>
          </cell>
        </row>
        <row r="52">
          <cell r="A52" t="str">
            <v>145832-М</v>
          </cell>
          <cell r="B52" t="str">
            <v>Моторокомплект 2108-1004018-АР "A" (Black Edition)</v>
          </cell>
        </row>
        <row r="53">
          <cell r="A53" t="str">
            <v>145833-М</v>
          </cell>
          <cell r="B53" t="str">
            <v>Моторокомплект 2108-1004018-АР "B" (Black Edition)</v>
          </cell>
        </row>
        <row r="54">
          <cell r="A54" t="str">
            <v>145835-М</v>
          </cell>
          <cell r="B54" t="str">
            <v>Моторокомплект 2108-1004018-АР "C" (Black Edition)</v>
          </cell>
        </row>
        <row r="55">
          <cell r="A55" t="str">
            <v>145836-М</v>
          </cell>
          <cell r="B55" t="str">
            <v>Моторокомплект 2108-1004018-АР "D" (Black Edition)</v>
          </cell>
        </row>
        <row r="56">
          <cell r="A56" t="str">
            <v>145837-М</v>
          </cell>
          <cell r="B56" t="str">
            <v>Моторокомплект 2108-1004018-АР "E" (Black Edition)</v>
          </cell>
        </row>
        <row r="57">
          <cell r="A57" t="str">
            <v>145838-М</v>
          </cell>
          <cell r="B57" t="str">
            <v>Моторокомплект 2108-1004018-БР "A" (Black Edition)</v>
          </cell>
        </row>
        <row r="58">
          <cell r="A58" t="str">
            <v>145839-М</v>
          </cell>
          <cell r="B58" t="str">
            <v>Моторокомплект 2108-1004018-БР "B" (Black Edition)</v>
          </cell>
        </row>
        <row r="59">
          <cell r="A59" t="str">
            <v>145840-М</v>
          </cell>
          <cell r="B59" t="str">
            <v>Моторокомплект 2108-1004018-БР "C" (Black Edition)</v>
          </cell>
        </row>
        <row r="60">
          <cell r="A60" t="str">
            <v>145843-М</v>
          </cell>
          <cell r="B60" t="str">
            <v>Моторокомплект 2108-1004018-БР "D" (Black Edition)</v>
          </cell>
        </row>
        <row r="61">
          <cell r="A61" t="str">
            <v>145844-М</v>
          </cell>
          <cell r="B61" t="str">
            <v>Моторокомплект 2108-1004018-БР "E" (Black Edition)</v>
          </cell>
        </row>
        <row r="62">
          <cell r="A62" t="str">
            <v>145892-М</v>
          </cell>
          <cell r="B62" t="str">
            <v>Моторокомплект 21083-1004018 "A" (Black Edition)</v>
          </cell>
        </row>
        <row r="63">
          <cell r="A63" t="str">
            <v>145893-М</v>
          </cell>
          <cell r="B63" t="str">
            <v>Моторокомплект 21083-1004018 "B" (Black Edition)</v>
          </cell>
        </row>
        <row r="64">
          <cell r="A64" t="str">
            <v>145894-М</v>
          </cell>
          <cell r="B64" t="str">
            <v>Моторокомплект 21083-1004018 "C" (Black Edition)</v>
          </cell>
        </row>
        <row r="65">
          <cell r="A65" t="str">
            <v>145895-М</v>
          </cell>
          <cell r="B65" t="str">
            <v>Моторокомплект 21083-1004018 "D" (Black Edition)</v>
          </cell>
        </row>
        <row r="66">
          <cell r="A66" t="str">
            <v>145896-М</v>
          </cell>
          <cell r="B66" t="str">
            <v>Моторокомплект 21083-1004018 "E" (Black Edition)</v>
          </cell>
        </row>
        <row r="67">
          <cell r="A67" t="str">
            <v>145897-М</v>
          </cell>
          <cell r="B67" t="str">
            <v>Моторокомплект 21083-1004018-АР "A" (Black Edition)</v>
          </cell>
        </row>
        <row r="68">
          <cell r="A68" t="str">
            <v>145898-М</v>
          </cell>
          <cell r="B68" t="str">
            <v>Моторокомплект 21083-1004018-АР "B" (Black Edition)</v>
          </cell>
        </row>
        <row r="69">
          <cell r="A69" t="str">
            <v>145899-М</v>
          </cell>
          <cell r="B69" t="str">
            <v>Моторокомплект 21083-1004018-АР "C" (Black Edition)</v>
          </cell>
        </row>
        <row r="70">
          <cell r="A70" t="str">
            <v>145900-М</v>
          </cell>
          <cell r="B70" t="str">
            <v>Моторокомплект 21083-1004018-АР "D" (Black Edition)</v>
          </cell>
        </row>
        <row r="71">
          <cell r="A71" t="str">
            <v>145901-М</v>
          </cell>
          <cell r="B71" t="str">
            <v>Моторокомплект 21083-1004018-АР "E" (Black Edition)</v>
          </cell>
        </row>
        <row r="72">
          <cell r="A72" t="str">
            <v>145902-М</v>
          </cell>
          <cell r="B72" t="str">
            <v>Моторокомплект 21083-1004018-БР "A" (Black Edition)</v>
          </cell>
        </row>
        <row r="73">
          <cell r="A73" t="str">
            <v>145903-М</v>
          </cell>
          <cell r="B73" t="str">
            <v>Моторокомплект 21083-1004018-БР "B" (Black Edition)</v>
          </cell>
        </row>
        <row r="74">
          <cell r="A74" t="str">
            <v>145905-М</v>
          </cell>
          <cell r="B74" t="str">
            <v>Моторокомплект 21083-1004018-БР "C" (Black Edition)</v>
          </cell>
        </row>
        <row r="75">
          <cell r="A75" t="str">
            <v>145907-М</v>
          </cell>
          <cell r="B75" t="str">
            <v>Моторокомплект 21083-1004018-БР "D" (Black Edition)</v>
          </cell>
        </row>
        <row r="76">
          <cell r="A76" t="str">
            <v>145909-М</v>
          </cell>
          <cell r="B76" t="str">
            <v>Моторокомплект 21083-1004018-БР "E" (Black Edition)</v>
          </cell>
        </row>
        <row r="77">
          <cell r="A77" t="str">
            <v>145910-М</v>
          </cell>
          <cell r="B77" t="str">
            <v>Моторокомплект 21213-1004018 "A" (Black Edition)</v>
          </cell>
        </row>
        <row r="78">
          <cell r="A78" t="str">
            <v>145913-М</v>
          </cell>
          <cell r="B78" t="str">
            <v>Моторокомплект 21213-1004018 "B" (Black Edition)</v>
          </cell>
        </row>
        <row r="79">
          <cell r="A79" t="str">
            <v>145914-М</v>
          </cell>
          <cell r="B79" t="str">
            <v>Моторокомплект 21213-1004018 "C" (Black Edition)</v>
          </cell>
        </row>
        <row r="80">
          <cell r="A80" t="str">
            <v>145916-М</v>
          </cell>
          <cell r="B80" t="str">
            <v>Моторокомплект 21213-1004018 "D" (Black Edition)</v>
          </cell>
        </row>
        <row r="81">
          <cell r="A81" t="str">
            <v>145918-М</v>
          </cell>
          <cell r="B81" t="str">
            <v>Моторокомплект 21213-1004018 "E" (Black Edition)</v>
          </cell>
        </row>
        <row r="82">
          <cell r="A82" t="str">
            <v>145920-М</v>
          </cell>
          <cell r="B82" t="str">
            <v>Моторокомплект 21213-1004018-АР "A" (Black Edition)</v>
          </cell>
        </row>
        <row r="83">
          <cell r="A83" t="str">
            <v>145922-М</v>
          </cell>
          <cell r="B83" t="str">
            <v>Моторокомплект 21213-1004018-АР "B" (Black Edition)</v>
          </cell>
        </row>
        <row r="84">
          <cell r="A84" t="str">
            <v>145923-М</v>
          </cell>
          <cell r="B84" t="str">
            <v>Моторокомплект 21213-1004018-АР "C" (Black Edition)</v>
          </cell>
        </row>
        <row r="85">
          <cell r="A85" t="str">
            <v>145924-М</v>
          </cell>
          <cell r="B85" t="str">
            <v>Моторокомплект 21213-1004018-АР "D" (Black Edition)</v>
          </cell>
        </row>
        <row r="86">
          <cell r="A86" t="str">
            <v>145925-М</v>
          </cell>
          <cell r="B86" t="str">
            <v>Моторокомплект 21213-1004018-АР "E" (Black Edition)</v>
          </cell>
        </row>
        <row r="87">
          <cell r="A87" t="str">
            <v>145926-М</v>
          </cell>
          <cell r="B87" t="str">
            <v>Моторокомплект 21213-1004018-БР "A" (Black Edition)</v>
          </cell>
        </row>
        <row r="88">
          <cell r="A88" t="str">
            <v>145927-М</v>
          </cell>
          <cell r="B88" t="str">
            <v>Моторокомплект 21213-1004018-БР "B" (Black Edition)</v>
          </cell>
        </row>
        <row r="89">
          <cell r="A89" t="str">
            <v>145930-М</v>
          </cell>
          <cell r="B89" t="str">
            <v>Моторокомплект 21213-1004018-БР "C" (Black Edition)</v>
          </cell>
        </row>
        <row r="90">
          <cell r="A90" t="str">
            <v>145931-М</v>
          </cell>
          <cell r="B90" t="str">
            <v>Моторокомплект 21213-1004018-БР "D" (Black Edition)</v>
          </cell>
        </row>
        <row r="91">
          <cell r="A91" t="str">
            <v>145933-М</v>
          </cell>
          <cell r="B91" t="str">
            <v>Моторокомплект 21213-1004018-БР "E" (Black Edition)</v>
          </cell>
        </row>
        <row r="92">
          <cell r="A92" t="str">
            <v>145950-М</v>
          </cell>
          <cell r="B92" t="str">
            <v>Моторокомплект 2110-1004018 "A" (Black Edition)</v>
          </cell>
        </row>
        <row r="93">
          <cell r="A93" t="str">
            <v>145951-М</v>
          </cell>
          <cell r="B93" t="str">
            <v>Моторокомплект 2110-1004018 "B" (Black Edition)</v>
          </cell>
        </row>
        <row r="94">
          <cell r="A94" t="str">
            <v>145952-М</v>
          </cell>
          <cell r="B94" t="str">
            <v>Моторокомплект 2110-1004018 "C" (Black Edition)</v>
          </cell>
        </row>
        <row r="95">
          <cell r="A95" t="str">
            <v>145953-М</v>
          </cell>
          <cell r="B95" t="str">
            <v>Моторокомплект 2110-1004018 "D" (Black Edition)</v>
          </cell>
        </row>
        <row r="96">
          <cell r="A96" t="str">
            <v>145954-М</v>
          </cell>
          <cell r="B96" t="str">
            <v>Моторокомплект 2110-1004018 "E" (Black Edition)</v>
          </cell>
        </row>
        <row r="97">
          <cell r="A97" t="str">
            <v>145955-М</v>
          </cell>
          <cell r="B97" t="str">
            <v>Моторокомплект 2110-1004018-АР "A" (Black Edition)</v>
          </cell>
        </row>
        <row r="98">
          <cell r="A98" t="str">
            <v>145956-М</v>
          </cell>
          <cell r="B98" t="str">
            <v>Моторокомплект 2110-1004018-АР "B" (Black Edition)</v>
          </cell>
        </row>
        <row r="99">
          <cell r="A99" t="str">
            <v>145957-М</v>
          </cell>
          <cell r="B99" t="str">
            <v>Моторокомплект 2110-1004018-АР "C" (Black Edition)</v>
          </cell>
        </row>
        <row r="100">
          <cell r="A100" t="str">
            <v>145958-М</v>
          </cell>
          <cell r="B100" t="str">
            <v>Моторокомплект 2110-1004018-АР "D" (Black Edition)</v>
          </cell>
        </row>
        <row r="101">
          <cell r="A101" t="str">
            <v>145959-М</v>
          </cell>
          <cell r="B101" t="str">
            <v>Моторокомплект 2110-1004018-АР "E" (Black Edition)</v>
          </cell>
        </row>
        <row r="102">
          <cell r="A102" t="str">
            <v>145960-М</v>
          </cell>
          <cell r="B102" t="str">
            <v>Моторокомплект 2110-1004018-БР "A" (Black Edition)</v>
          </cell>
        </row>
        <row r="103">
          <cell r="A103" t="str">
            <v>145961-М</v>
          </cell>
          <cell r="B103" t="str">
            <v>Моторокомплект 2110-1004018-БР "B" (Black Edition)</v>
          </cell>
        </row>
        <row r="104">
          <cell r="A104" t="str">
            <v>145962-М</v>
          </cell>
          <cell r="B104" t="str">
            <v>Моторокомплект 2110-1004018-БР "C" (Black Edition)</v>
          </cell>
        </row>
        <row r="105">
          <cell r="A105" t="str">
            <v>145963-М</v>
          </cell>
          <cell r="B105" t="str">
            <v>Моторокомплект 2110-1004018-БР "D" (Black Edition)</v>
          </cell>
        </row>
        <row r="106">
          <cell r="A106" t="str">
            <v>145964-М</v>
          </cell>
          <cell r="B106" t="str">
            <v>Моторокомплект 2110-1004018-БР "E" (Black Edition)</v>
          </cell>
        </row>
        <row r="107">
          <cell r="A107" t="str">
            <v>145965-М</v>
          </cell>
          <cell r="B107" t="str">
            <v>Моторокомплект 21124-1004018 "A" (Black Edition)</v>
          </cell>
        </row>
        <row r="108">
          <cell r="A108" t="str">
            <v>145966-М</v>
          </cell>
          <cell r="B108" t="str">
            <v>Моторокомплект 21124-1004018 "B" (Black Edition)</v>
          </cell>
        </row>
        <row r="109">
          <cell r="A109" t="str">
            <v>145967-М</v>
          </cell>
          <cell r="B109" t="str">
            <v>Моторокомплект 21124-1004018 "C" (Black Edition)</v>
          </cell>
        </row>
        <row r="110">
          <cell r="A110" t="str">
            <v>145968-М</v>
          </cell>
          <cell r="B110" t="str">
            <v>Моторокомплект 21124-1004018 "D" (Black Edition)</v>
          </cell>
        </row>
        <row r="111">
          <cell r="A111" t="str">
            <v>145979-М</v>
          </cell>
          <cell r="B111" t="str">
            <v>Моторокомплект 21124-1004018 "E" (Black Edition)</v>
          </cell>
        </row>
        <row r="112">
          <cell r="A112" t="str">
            <v>145969-М</v>
          </cell>
          <cell r="B112" t="str">
            <v>Моторокомплект 21124-1004018-АР "A" (Black Edition)</v>
          </cell>
        </row>
        <row r="113">
          <cell r="A113" t="str">
            <v>145970-М</v>
          </cell>
          <cell r="B113" t="str">
            <v>Моторокомплект 21124-1004018-АР "B" (Black Edition)</v>
          </cell>
        </row>
        <row r="114">
          <cell r="A114" t="str">
            <v>145971-М</v>
          </cell>
          <cell r="B114" t="str">
            <v>Моторокомплект 21124-1004018-АР "C" (Black Edition)</v>
          </cell>
        </row>
        <row r="115">
          <cell r="A115" t="str">
            <v>145972-М</v>
          </cell>
          <cell r="B115" t="str">
            <v>Моторокомплект 21124-1004018-АР "D" (Black Edition)</v>
          </cell>
        </row>
        <row r="116">
          <cell r="A116" t="str">
            <v>145973-М</v>
          </cell>
          <cell r="B116" t="str">
            <v>Моторокомплект 21124-1004018-АР "E" (Black Edition)</v>
          </cell>
        </row>
        <row r="117">
          <cell r="A117" t="str">
            <v>145974-М</v>
          </cell>
          <cell r="B117" t="str">
            <v>Моторокомплект 21124-1004018-БР "A" (Black Edition)</v>
          </cell>
        </row>
        <row r="118">
          <cell r="A118" t="str">
            <v>145975-М</v>
          </cell>
          <cell r="B118" t="str">
            <v>Моторокомплект 21124-1004018-БР "B" (Black Edition)</v>
          </cell>
        </row>
        <row r="119">
          <cell r="A119" t="str">
            <v>145976-М</v>
          </cell>
          <cell r="B119" t="str">
            <v>Моторокомплект 21124-1004018-БР "C" (Black Edition)</v>
          </cell>
        </row>
        <row r="120">
          <cell r="A120" t="str">
            <v>145977-М</v>
          </cell>
          <cell r="B120" t="str">
            <v>Моторокомплект 21124-1004018-БР "D" (Black Edition)</v>
          </cell>
        </row>
        <row r="121">
          <cell r="A121" t="str">
            <v>145978-М</v>
          </cell>
          <cell r="B121" t="str">
            <v>Моторокомплект 21124-1004018-БР "E" (Black Edition)</v>
          </cell>
        </row>
        <row r="122">
          <cell r="A122" t="str">
            <v>146295-М</v>
          </cell>
          <cell r="B122" t="str">
            <v>Моторокомплект 21126-1004018-К "A" (Black Edition)</v>
          </cell>
        </row>
        <row r="123">
          <cell r="A123" t="str">
            <v>146296-М</v>
          </cell>
          <cell r="B123" t="str">
            <v>Моторокомплект 21126-1004018-К "B" (Black Edition)</v>
          </cell>
        </row>
        <row r="124">
          <cell r="A124" t="str">
            <v>146297-М</v>
          </cell>
          <cell r="B124" t="str">
            <v>Моторокомплект 21126-1004018-К "C" (Black Edition)</v>
          </cell>
        </row>
        <row r="125">
          <cell r="A125" t="str">
            <v>146298-М</v>
          </cell>
          <cell r="B125" t="str">
            <v>Моторокомплект 21126-1004018-К-АР "A" (Black Edition)</v>
          </cell>
        </row>
        <row r="126">
          <cell r="A126" t="str">
            <v>146299-М</v>
          </cell>
          <cell r="B126" t="str">
            <v>Моторокомплект 21126-1004018-К-АР "B" (Black Edition)</v>
          </cell>
        </row>
        <row r="127">
          <cell r="A127" t="str">
            <v>146300-М</v>
          </cell>
          <cell r="B127" t="str">
            <v>Моторокомплект 21126-1004018-К-АР "C" (Black Edition)</v>
          </cell>
        </row>
        <row r="128">
          <cell r="A128" t="str">
            <v>146288-М</v>
          </cell>
          <cell r="B128" t="str">
            <v>Моторокомплект 11194-1004018-К "A" (Black Edition)</v>
          </cell>
        </row>
        <row r="129">
          <cell r="A129" t="str">
            <v>146289-М</v>
          </cell>
          <cell r="B129" t="str">
            <v>Моторокомплект 11194-1004018-К "B" (Black Edition)</v>
          </cell>
        </row>
        <row r="130">
          <cell r="A130" t="str">
            <v>146291-М</v>
          </cell>
          <cell r="B130" t="str">
            <v>Моторокомплект 11194-1004018-К "C" (Black Edition)</v>
          </cell>
        </row>
        <row r="131">
          <cell r="A131" t="str">
            <v>146292-М</v>
          </cell>
          <cell r="B131" t="str">
            <v>Моторокомплект 11194-1004018-К-АР "A" (Black Edition)</v>
          </cell>
        </row>
        <row r="132">
          <cell r="A132" t="str">
            <v>146293-М</v>
          </cell>
          <cell r="B132" t="str">
            <v>Моторокомплект 11194-1004018-К-АР "B" (Black Edition)</v>
          </cell>
        </row>
        <row r="133">
          <cell r="A133" t="str">
            <v>146294-М</v>
          </cell>
          <cell r="B133" t="str">
            <v>Моторокомплект 11194-1004018-К-АР "C" (Black Edition)</v>
          </cell>
        </row>
        <row r="134">
          <cell r="A134" t="str">
            <v>10927-М</v>
          </cell>
          <cell r="B134" t="str">
            <v>Моторокомплект п/колец 2108-1000100</v>
          </cell>
        </row>
        <row r="135">
          <cell r="A135" t="str">
            <v>10928-М</v>
          </cell>
          <cell r="B135" t="str">
            <v>Моторокомплект п/колец 2108-1000100-АР</v>
          </cell>
        </row>
        <row r="136">
          <cell r="A136" t="str">
            <v>10929-М</v>
          </cell>
          <cell r="B136" t="str">
            <v>Моторокомплект п/колец 2108-1000100-БР</v>
          </cell>
        </row>
        <row r="137">
          <cell r="A137" t="str">
            <v>10924-М</v>
          </cell>
          <cell r="B137" t="str">
            <v>Моторокомплект п/колец 21011-1000100</v>
          </cell>
        </row>
        <row r="138">
          <cell r="A138" t="str">
            <v>10925-М</v>
          </cell>
          <cell r="B138" t="str">
            <v>Моторокомплект п/колец 21011-1000100-АР</v>
          </cell>
        </row>
        <row r="139">
          <cell r="A139" t="str">
            <v>10926-М</v>
          </cell>
          <cell r="B139" t="str">
            <v>Моторокомплект п/колец 21011-1000100-БР</v>
          </cell>
        </row>
        <row r="140">
          <cell r="A140" t="str">
            <v>10930-М</v>
          </cell>
          <cell r="B140" t="str">
            <v>Моторокомплект п/колец 21083-1000100</v>
          </cell>
        </row>
        <row r="141">
          <cell r="A141" t="str">
            <v>10931-М</v>
          </cell>
          <cell r="B141" t="str">
            <v>Моторокомплект п/колец 21083-1000100-АР</v>
          </cell>
        </row>
        <row r="142">
          <cell r="A142" t="str">
            <v>10932-М</v>
          </cell>
          <cell r="B142" t="str">
            <v>Моторокомплект п/колец 21083-1000100-БР</v>
          </cell>
        </row>
        <row r="143">
          <cell r="A143" t="str">
            <v>64729-М</v>
          </cell>
          <cell r="B143" t="str">
            <v>Моторокомплект 514.1004018 "A" (ПОН)</v>
          </cell>
        </row>
        <row r="144">
          <cell r="A144" t="str">
            <v>64730-М</v>
          </cell>
          <cell r="B144" t="str">
            <v>Моторокомплект 514.1004018 "B" (ПОН)</v>
          </cell>
        </row>
        <row r="145">
          <cell r="A145" t="str">
            <v>64731-М</v>
          </cell>
          <cell r="B145" t="str">
            <v>Моторокомплект 514.1004018 "Y" (ПОН)</v>
          </cell>
        </row>
        <row r="146">
          <cell r="A146" t="str">
            <v>61134-М</v>
          </cell>
          <cell r="B146" t="str">
            <v>Моторокомплект п/колец 514.1000100</v>
          </cell>
        </row>
        <row r="147">
          <cell r="A147" t="str">
            <v>146306-М</v>
          </cell>
          <cell r="B147" t="str">
            <v>Моторокомплект (4 цил.) 53-1000105-04 (Black Edition)</v>
          </cell>
        </row>
        <row r="148">
          <cell r="A148" t="str">
            <v>146305-М</v>
          </cell>
          <cell r="B148" t="str">
            <v>Моторокомплект (4 цил.) 523.1000105 (Black Edition)</v>
          </cell>
        </row>
        <row r="149">
          <cell r="A149" t="str">
            <v>146304-М</v>
          </cell>
          <cell r="B149" t="str">
            <v>Моторокомплект 24-1000105-20 (Black Edition)</v>
          </cell>
        </row>
        <row r="150">
          <cell r="A150" t="str">
            <v>146227-М</v>
          </cell>
          <cell r="B150" t="str">
            <v>Моторокомплект 406.1004018 "А" (Black Edition)</v>
          </cell>
        </row>
        <row r="151">
          <cell r="A151" t="str">
            <v>146232-М</v>
          </cell>
          <cell r="B151" t="str">
            <v>Моторокомплект 406.1004018 "Б" (Black Edition)</v>
          </cell>
        </row>
        <row r="152">
          <cell r="A152" t="str">
            <v>146233-М</v>
          </cell>
          <cell r="B152" t="str">
            <v>Моторокомплект 406.1004018 "В" (Black Edition)</v>
          </cell>
        </row>
        <row r="153">
          <cell r="A153" t="str">
            <v>146234-М</v>
          </cell>
          <cell r="B153" t="str">
            <v>Моторокомплект 406.1004018 "Г" (Black Edition)</v>
          </cell>
        </row>
        <row r="154">
          <cell r="A154" t="str">
            <v>146235-М</v>
          </cell>
          <cell r="B154" t="str">
            <v>Моторокомплект 406.1004018 "Д" (Black Edition)</v>
          </cell>
        </row>
        <row r="155">
          <cell r="A155" t="str">
            <v>146236-М</v>
          </cell>
          <cell r="B155" t="str">
            <v>Моторокомплект 406.1004018-АР "А" (Black Edition)</v>
          </cell>
        </row>
        <row r="156">
          <cell r="A156" t="str">
            <v>146237-М</v>
          </cell>
          <cell r="B156" t="str">
            <v>Моторокомплект 406.1004018-АР "Б" (Black Edition)</v>
          </cell>
        </row>
        <row r="157">
          <cell r="A157" t="str">
            <v>146238-М</v>
          </cell>
          <cell r="B157" t="str">
            <v>Моторокомплект 406.1004018-АР "В" (Black Edition)</v>
          </cell>
        </row>
        <row r="158">
          <cell r="A158" t="str">
            <v>146239-М</v>
          </cell>
          <cell r="B158" t="str">
            <v>Моторокомплект 406.1004018-АР "Г" (Black Edition)</v>
          </cell>
        </row>
        <row r="159">
          <cell r="A159" t="str">
            <v>146240-М</v>
          </cell>
          <cell r="B159" t="str">
            <v>Моторокомплект 406.1004018-АР "Д" (Black Edition)</v>
          </cell>
        </row>
        <row r="160">
          <cell r="A160" t="str">
            <v>146799-М</v>
          </cell>
          <cell r="B160" t="str">
            <v>Моторокомплект 406.1004018-БР "А" (Black Edition)</v>
          </cell>
        </row>
        <row r="161">
          <cell r="A161" t="str">
            <v>146800-М</v>
          </cell>
          <cell r="B161" t="str">
            <v>Моторокомплект 406.1004018-БР "Б" (Black Edition)</v>
          </cell>
        </row>
        <row r="162">
          <cell r="A162" t="str">
            <v>146802-М</v>
          </cell>
          <cell r="B162" t="str">
            <v>Моторокомплект 406.1004018-БР "В" (Black Edition)</v>
          </cell>
        </row>
        <row r="163">
          <cell r="A163" t="str">
            <v>146804-М</v>
          </cell>
          <cell r="B163" t="str">
            <v>Моторокомплект 406.1004018-БР "Г" (Black Edition)</v>
          </cell>
        </row>
        <row r="164">
          <cell r="A164" t="str">
            <v>146805-М</v>
          </cell>
          <cell r="B164" t="str">
            <v>Моторокомплект 406.1004018-БР "Д" (Black Edition)</v>
          </cell>
        </row>
        <row r="165">
          <cell r="A165" t="str">
            <v>30148-М</v>
          </cell>
          <cell r="B165" t="str">
            <v>Моторокомплект п/колец 402.1000100</v>
          </cell>
        </row>
        <row r="166">
          <cell r="A166" t="str">
            <v>30149-М</v>
          </cell>
          <cell r="B166" t="str">
            <v>Моторокомплект п/колец 402.1000100-АР</v>
          </cell>
        </row>
        <row r="167">
          <cell r="A167" t="str">
            <v>147101-М</v>
          </cell>
          <cell r="B167" t="str">
            <v>Моторокомплект п/колец 402.1000100-БР</v>
          </cell>
        </row>
        <row r="168">
          <cell r="A168" t="str">
            <v>124512-М</v>
          </cell>
          <cell r="B168" t="str">
            <v>Поршневой палец 21-1004020-14 (комплект 4 шт.)</v>
          </cell>
        </row>
        <row r="169">
          <cell r="A169" t="str">
            <v>146206-М</v>
          </cell>
          <cell r="B169" t="str">
            <v>Моторокомплект 405.1004018 "А" (Black Edition)</v>
          </cell>
        </row>
        <row r="170">
          <cell r="A170" t="str">
            <v>146207-М</v>
          </cell>
          <cell r="B170" t="str">
            <v>Моторокомплект 405.1004018 "Б" (Black Edition)</v>
          </cell>
        </row>
        <row r="171">
          <cell r="A171" t="str">
            <v>146208-М</v>
          </cell>
          <cell r="B171" t="str">
            <v>Моторокомплект 405.1004018 "В" (Black Edition)</v>
          </cell>
        </row>
        <row r="172">
          <cell r="A172" t="str">
            <v>146209-М</v>
          </cell>
          <cell r="B172" t="str">
            <v>Моторокомплект 405.1004018 "Г" (Black Edition)</v>
          </cell>
        </row>
        <row r="173">
          <cell r="A173" t="str">
            <v>146210-М</v>
          </cell>
          <cell r="B173" t="str">
            <v>Моторокомплект 405.1004018 "Д" (Black Edition)</v>
          </cell>
        </row>
        <row r="174">
          <cell r="A174" t="str">
            <v>146211-М</v>
          </cell>
          <cell r="B174" t="str">
            <v>Моторокомплект 405.1004018-АР "А" (Black Edition)</v>
          </cell>
        </row>
        <row r="175">
          <cell r="A175" t="str">
            <v>146212-М</v>
          </cell>
          <cell r="B175" t="str">
            <v>Моторокомплект 405.1004018-АР "Б" (Black Edition)</v>
          </cell>
        </row>
        <row r="176">
          <cell r="A176" t="str">
            <v>146213-М</v>
          </cell>
          <cell r="B176" t="str">
            <v>Моторокомплект 405.1004018-АР "В" (Black Edition)</v>
          </cell>
        </row>
        <row r="177">
          <cell r="A177" t="str">
            <v>146214-М</v>
          </cell>
          <cell r="B177" t="str">
            <v>Моторокомплект 405.1004018-АР "Г" (Black Edition)</v>
          </cell>
        </row>
        <row r="178">
          <cell r="A178" t="str">
            <v>146215-М</v>
          </cell>
          <cell r="B178" t="str">
            <v>Моторокомплект 405.1004018-АР "Д" (Black Edition)</v>
          </cell>
        </row>
        <row r="179">
          <cell r="A179" t="str">
            <v>146787-М</v>
          </cell>
          <cell r="B179" t="str">
            <v>Моторокомплект 405.1004018-БР "А" (Black Edition)</v>
          </cell>
        </row>
        <row r="180">
          <cell r="A180" t="str">
            <v>146791-М</v>
          </cell>
          <cell r="B180" t="str">
            <v>Моторокомплект 405.1004018-БР "Б" (Black Edition)</v>
          </cell>
        </row>
        <row r="181">
          <cell r="A181" t="str">
            <v>146794-М</v>
          </cell>
          <cell r="B181" t="str">
            <v>Моторокомплект 405.1004018-БР "В" (Black Edition)</v>
          </cell>
        </row>
        <row r="182">
          <cell r="A182" t="str">
            <v>146795-М</v>
          </cell>
          <cell r="B182" t="str">
            <v>Моторокомплект 405.1004018-БР "Г" (Black Edition)</v>
          </cell>
        </row>
        <row r="183">
          <cell r="A183" t="str">
            <v>146797-М</v>
          </cell>
          <cell r="B183" t="str">
            <v>Моторокомплект 405.1004018-БР "Д" (Black Edition)</v>
          </cell>
        </row>
        <row r="184">
          <cell r="A184" t="str">
            <v>146216-М</v>
          </cell>
          <cell r="B184" t="str">
            <v>Моторокомплект 40524.1004018-10 "А" (Black Edition)</v>
          </cell>
        </row>
        <row r="185">
          <cell r="A185" t="str">
            <v>146217-М</v>
          </cell>
          <cell r="B185" t="str">
            <v>Моторокомплект 40524.1004018-10 "Б" (Black Edition)</v>
          </cell>
        </row>
        <row r="186">
          <cell r="A186" t="str">
            <v>146218-М</v>
          </cell>
          <cell r="B186" t="str">
            <v>Моторокомплект 40524.1004018-10 "В" (Black Edition)</v>
          </cell>
        </row>
        <row r="187">
          <cell r="A187" t="str">
            <v>146219-М</v>
          </cell>
          <cell r="B187" t="str">
            <v>Моторокомплект 40524.1004018-10 "Г" (Black Edition)</v>
          </cell>
        </row>
        <row r="188">
          <cell r="A188" t="str">
            <v>146220-М</v>
          </cell>
          <cell r="B188" t="str">
            <v>Моторокомплект 40524.1004018-10 "Д" (Black Edition)</v>
          </cell>
        </row>
        <row r="189">
          <cell r="A189" t="str">
            <v>146222-М</v>
          </cell>
          <cell r="B189" t="str">
            <v>Моторокомплект 40524.1004018-10-АР "А" (Black Edition)</v>
          </cell>
        </row>
        <row r="190">
          <cell r="A190" t="str">
            <v>146223-М</v>
          </cell>
          <cell r="B190" t="str">
            <v>Моторокомплект 40524.1004018-10-АР "Б" (Black Edition)</v>
          </cell>
        </row>
        <row r="191">
          <cell r="A191" t="str">
            <v>146224-М</v>
          </cell>
          <cell r="B191" t="str">
            <v>Моторокомплект 40524.1004018-10-АР "В" (Black Edition)</v>
          </cell>
        </row>
        <row r="192">
          <cell r="A192" t="str">
            <v>146225-М</v>
          </cell>
          <cell r="B192" t="str">
            <v>Моторокомплект 40524.1004018-10-АР "Г" (Black Edition)</v>
          </cell>
        </row>
        <row r="193">
          <cell r="A193" t="str">
            <v>146226-М</v>
          </cell>
          <cell r="B193" t="str">
            <v>Моторокомплект 40524.1004018-10-АР "Д" (Black Edition)</v>
          </cell>
        </row>
        <row r="194">
          <cell r="A194" t="str">
            <v>146253-М</v>
          </cell>
          <cell r="B194" t="str">
            <v>Моторокомплект 409.1004018 "А" (Black Edition)</v>
          </cell>
        </row>
        <row r="195">
          <cell r="A195" t="str">
            <v>146254-М</v>
          </cell>
          <cell r="B195" t="str">
            <v>Моторокомплект 409.1004018 "Б" (Black Edition)</v>
          </cell>
        </row>
        <row r="196">
          <cell r="A196" t="str">
            <v>146255-М</v>
          </cell>
          <cell r="B196" t="str">
            <v>Моторокомплект 409.1004018 "В" (Black Edition)</v>
          </cell>
        </row>
        <row r="197">
          <cell r="A197" t="str">
            <v>146256-М</v>
          </cell>
          <cell r="B197" t="str">
            <v>Моторокомплект 409.1004018 "Г" (Black Edition)</v>
          </cell>
        </row>
        <row r="198">
          <cell r="A198" t="str">
            <v>146257-М</v>
          </cell>
          <cell r="B198" t="str">
            <v>Моторокомплект 409.1004018 "Д" (Black Edition)</v>
          </cell>
        </row>
        <row r="199">
          <cell r="A199" t="str">
            <v>146258-М</v>
          </cell>
          <cell r="B199" t="str">
            <v>Моторокомплект 409.1004018-АР "А" (Black Edition)</v>
          </cell>
        </row>
        <row r="200">
          <cell r="A200" t="str">
            <v>146259-М</v>
          </cell>
          <cell r="B200" t="str">
            <v>Моторокомплект 409.1004018-АР "Б" (Black Edition)</v>
          </cell>
        </row>
        <row r="201">
          <cell r="A201" t="str">
            <v>146260-М</v>
          </cell>
          <cell r="B201" t="str">
            <v>Моторокомплект 409.1004018-АР "В" (Black Edition)</v>
          </cell>
        </row>
        <row r="202">
          <cell r="A202" t="str">
            <v>146261-М</v>
          </cell>
          <cell r="B202" t="str">
            <v>Моторокомплект 409.1004018-АР "Г" (Black Edition)</v>
          </cell>
        </row>
        <row r="203">
          <cell r="A203" t="str">
            <v>146262-М</v>
          </cell>
          <cell r="B203" t="str">
            <v>Моторокомплект 409.1004018-АР "Д" (Black Edition)</v>
          </cell>
        </row>
        <row r="204">
          <cell r="A204" t="str">
            <v>146241-М</v>
          </cell>
          <cell r="B204" t="str">
            <v>Моторокомплект 40904.1004018-10 "А" (Black Edition)</v>
          </cell>
        </row>
        <row r="205">
          <cell r="A205" t="str">
            <v>146242-М</v>
          </cell>
          <cell r="B205" t="str">
            <v>Моторокомплект 40904.1004018-10 "Б" (Black Edition)</v>
          </cell>
        </row>
        <row r="206">
          <cell r="A206" t="str">
            <v>146243-М</v>
          </cell>
          <cell r="B206" t="str">
            <v>Моторокомплект 40904.1004018-10 "В" (Black Edition)</v>
          </cell>
        </row>
        <row r="207">
          <cell r="A207" t="str">
            <v>146244-М</v>
          </cell>
          <cell r="B207" t="str">
            <v>Моторокомплект 40904.1004018-10 "Г" (Black Edition)</v>
          </cell>
        </row>
        <row r="208">
          <cell r="A208" t="str">
            <v>146246-М</v>
          </cell>
          <cell r="B208" t="str">
            <v>Моторокомплект 40904.1004018-10 "Д" (Black Edition)</v>
          </cell>
        </row>
        <row r="209">
          <cell r="A209" t="str">
            <v>146248-М</v>
          </cell>
          <cell r="B209" t="str">
            <v>Моторокомплект 40904.1004018-10-АР "А" (Black Edition)</v>
          </cell>
        </row>
        <row r="210">
          <cell r="A210" t="str">
            <v>146249-М</v>
          </cell>
          <cell r="B210" t="str">
            <v>Моторокомплект 40904.1004018-10-АР "Б" (Black Edition)</v>
          </cell>
        </row>
        <row r="211">
          <cell r="A211" t="str">
            <v>146250-М</v>
          </cell>
          <cell r="B211" t="str">
            <v>Моторокомплект 40904.1004018-10-АР "B" (Black Edition)</v>
          </cell>
        </row>
        <row r="212">
          <cell r="A212" t="str">
            <v>146251-М</v>
          </cell>
          <cell r="B212" t="str">
            <v>Моторокомплект 40904.1004018-10-АР "Г" (Black Edition)</v>
          </cell>
        </row>
        <row r="213">
          <cell r="A213" t="str">
            <v>146252-М</v>
          </cell>
          <cell r="B213" t="str">
            <v>Моторокомплект 40904.1004018-10-АР "Д" (Black Edition)</v>
          </cell>
        </row>
        <row r="214">
          <cell r="A214" t="str">
            <v>61732-М</v>
          </cell>
          <cell r="B214" t="str">
            <v>Моторокомплект п/колец 405.1000100</v>
          </cell>
        </row>
        <row r="215">
          <cell r="A215" t="str">
            <v>61733-М</v>
          </cell>
          <cell r="B215" t="str">
            <v>Моторокомплект п/колец 405.1000100-АР</v>
          </cell>
        </row>
        <row r="216">
          <cell r="A216" t="str">
            <v>147102-М</v>
          </cell>
          <cell r="B216" t="str">
            <v>Моторокомплект п/колец 405.1000100-БР</v>
          </cell>
        </row>
        <row r="217">
          <cell r="A217" t="str">
            <v>136341-М</v>
          </cell>
          <cell r="B217" t="str">
            <v>Моторокомплект п/колец 40524.1000100</v>
          </cell>
        </row>
        <row r="218">
          <cell r="A218" t="str">
            <v>136342-М</v>
          </cell>
          <cell r="B218" t="str">
            <v>Моторокомплект п/колец 40524.1000100-АР</v>
          </cell>
        </row>
        <row r="219">
          <cell r="A219" t="str">
            <v>146303-М</v>
          </cell>
          <cell r="B219" t="str">
            <v>Моторокомплект ВК-21-1000105-А4 (Black Edition)</v>
          </cell>
        </row>
        <row r="220">
          <cell r="A220" t="str">
            <v>146263-М</v>
          </cell>
          <cell r="B220" t="str">
            <v>Моторокомплект 421.1004018 "А" (Black Edition)</v>
          </cell>
        </row>
        <row r="221">
          <cell r="A221" t="str">
            <v>146264-М</v>
          </cell>
          <cell r="B221" t="str">
            <v>Моторокомплект 421.1004018 "Б" (Black Edition)</v>
          </cell>
        </row>
        <row r="222">
          <cell r="A222" t="str">
            <v>146265-М</v>
          </cell>
          <cell r="B222" t="str">
            <v>Моторокомплект 421.1004018 "В" (Black Edition)</v>
          </cell>
        </row>
        <row r="223">
          <cell r="A223" t="str">
            <v>146266-М</v>
          </cell>
          <cell r="B223" t="str">
            <v>Моторокомплект 421.1004018 "Г" (Black Edition)</v>
          </cell>
        </row>
        <row r="224">
          <cell r="A224" t="str">
            <v>146267-М</v>
          </cell>
          <cell r="B224" t="str">
            <v>Моторокомплект 421.1004018 "Д" (Black Edition)</v>
          </cell>
        </row>
        <row r="225">
          <cell r="A225" t="str">
            <v>146268-М</v>
          </cell>
          <cell r="B225" t="str">
            <v>Моторокомплект 421.1004018-Р "А" (Black Edition)</v>
          </cell>
        </row>
        <row r="226">
          <cell r="A226" t="str">
            <v>146269-М</v>
          </cell>
          <cell r="B226" t="str">
            <v>Моторокомплект 421.1004018-Р "Б" (Black Edition)</v>
          </cell>
        </row>
        <row r="227">
          <cell r="A227" t="str">
            <v>146271-М</v>
          </cell>
          <cell r="B227" t="str">
            <v>Моторокомплект 421.1004018-Р "В" (Black Edition)</v>
          </cell>
        </row>
        <row r="228">
          <cell r="A228" t="str">
            <v>146272-М</v>
          </cell>
          <cell r="B228" t="str">
            <v>Моторокомплект 421.1004018-Р "Г" (Black Edition)</v>
          </cell>
        </row>
        <row r="229">
          <cell r="A229" t="str">
            <v>146273-М</v>
          </cell>
          <cell r="B229" t="str">
            <v>Моторокомплект 421.1004018-Р "Д" (Black Edition)</v>
          </cell>
        </row>
        <row r="230">
          <cell r="A230" t="str">
            <v>146274-М</v>
          </cell>
          <cell r="B230" t="str">
            <v>Моторокомплект 421.1004018-23 "А" (Black Edition)</v>
          </cell>
        </row>
        <row r="231">
          <cell r="A231" t="str">
            <v>146276-М</v>
          </cell>
          <cell r="B231" t="str">
            <v>Моторокомплект 421.1004018-23 "Б" (Black Edition)</v>
          </cell>
        </row>
        <row r="232">
          <cell r="A232" t="str">
            <v>146277-М</v>
          </cell>
          <cell r="B232" t="str">
            <v>Моторокомплект 421.1004018-23 "В" (Black Edition)</v>
          </cell>
        </row>
        <row r="233">
          <cell r="A233" t="str">
            <v>146278-М</v>
          </cell>
          <cell r="B233" t="str">
            <v>Моторокомплект 421.1004018-23 "Г" (Black Edition)</v>
          </cell>
        </row>
        <row r="234">
          <cell r="A234" t="str">
            <v>146279-М</v>
          </cell>
          <cell r="B234" t="str">
            <v>Моторокомплект 421.1004018-23 "Д" (Black Edition)</v>
          </cell>
        </row>
        <row r="235">
          <cell r="A235" t="str">
            <v>146280-М</v>
          </cell>
          <cell r="B235" t="str">
            <v>Моторокомплект 421.1004018-23-Р "А" (Black Edition)</v>
          </cell>
        </row>
        <row r="236">
          <cell r="A236" t="str">
            <v>146281-М</v>
          </cell>
          <cell r="B236" t="str">
            <v>Моторокомплект 421.1004018-23-Р "Б" (Black Edition)</v>
          </cell>
        </row>
        <row r="237">
          <cell r="A237" t="str">
            <v>146282-М</v>
          </cell>
          <cell r="B237" t="str">
            <v>Моторокомплект 421.1004018-23-Р "В" (Black Edition)</v>
          </cell>
        </row>
        <row r="238">
          <cell r="A238" t="str">
            <v>146283-М</v>
          </cell>
          <cell r="B238" t="str">
            <v>Моторокомплект 421.1004018-23-Р "Г" (Black Edition)</v>
          </cell>
        </row>
        <row r="239">
          <cell r="A239" t="str">
            <v>146284-М</v>
          </cell>
          <cell r="B239" t="str">
            <v>Моторокомплект 421.1004018-23-Р "Д" (Black Edition)</v>
          </cell>
        </row>
        <row r="240">
          <cell r="A240" t="str">
            <v>146816-М</v>
          </cell>
          <cell r="B240" t="str">
            <v>Моторокомплект 421.1004018-23-Р5 "А" (Black Edition)</v>
          </cell>
        </row>
        <row r="241">
          <cell r="A241" t="str">
            <v>146818-М</v>
          </cell>
          <cell r="B241" t="str">
            <v>Моторокомплект 421.1004018-23-Р5 "Б" (Black Edition)</v>
          </cell>
        </row>
        <row r="242">
          <cell r="A242" t="str">
            <v>146819-М</v>
          </cell>
          <cell r="B242" t="str">
            <v>Моторокомплект 421.1004018-23-Р5 "В" (Black Edition)</v>
          </cell>
        </row>
        <row r="243">
          <cell r="A243" t="str">
            <v>146820-М</v>
          </cell>
          <cell r="B243" t="str">
            <v>Моторокомплект 421.1004018-23-Р5 "Г" (Black Edition)</v>
          </cell>
        </row>
        <row r="244">
          <cell r="A244" t="str">
            <v>146821-М</v>
          </cell>
          <cell r="B244" t="str">
            <v>Моторокомплект 421.1004018-23-Р5 "Д" (Black Edition)</v>
          </cell>
        </row>
        <row r="245">
          <cell r="A245" t="str">
            <v>30307-М</v>
          </cell>
          <cell r="B245" t="str">
            <v>Моторокомплект п/колец 421.1004024</v>
          </cell>
        </row>
        <row r="246">
          <cell r="A246" t="str">
            <v>30169-М</v>
          </cell>
          <cell r="B246" t="str">
            <v>Моторокомплект п/колец 421.1004024-Р1</v>
          </cell>
        </row>
        <row r="247">
          <cell r="A247" t="str">
            <v>147103-М</v>
          </cell>
          <cell r="B247" t="str">
            <v>Моторокомплект п/колец 421.1004024-Р5</v>
          </cell>
        </row>
        <row r="248">
          <cell r="A248" t="str">
            <v>146307-М</v>
          </cell>
          <cell r="B248" t="str">
            <v>Поршнекомплект 130-1000108 (Black Edition)</v>
          </cell>
        </row>
        <row r="249">
          <cell r="A249" t="str">
            <v>124425-М</v>
          </cell>
          <cell r="B249" t="str">
            <v>Моторокомплект п/колец 130.1000101 (на 4 цил.)</v>
          </cell>
        </row>
        <row r="250">
          <cell r="A250" t="str">
            <v>146308-М</v>
          </cell>
          <cell r="B250" t="str">
            <v>Поршнекомплект 375.1000108 (Black Edition)</v>
          </cell>
        </row>
        <row r="251">
          <cell r="A251" t="str">
            <v>124428-М</v>
          </cell>
          <cell r="B251" t="str">
            <v>Моторокомплект п/колец 375.1000101 (на 4 цил.)</v>
          </cell>
        </row>
        <row r="252">
          <cell r="A252" t="str">
            <v>10908-М</v>
          </cell>
          <cell r="B252" t="str">
            <v>Комплект Д144-1000101</v>
          </cell>
        </row>
        <row r="253">
          <cell r="A253" t="str">
            <v>72761-М</v>
          </cell>
          <cell r="B253" t="str">
            <v>Поршнекомплект Д144-1000108 (Агро)</v>
          </cell>
        </row>
        <row r="254">
          <cell r="A254" t="str">
            <v>73926-К</v>
          </cell>
          <cell r="B254" t="str">
            <v>Комплект Д144-1000101-К5 (МДК)</v>
          </cell>
        </row>
        <row r="255">
          <cell r="A255" t="str">
            <v>9908-М</v>
          </cell>
          <cell r="B255" t="str">
            <v>Комплект п/колец 144-1004002</v>
          </cell>
        </row>
        <row r="256">
          <cell r="A256" t="str">
            <v>125132-М</v>
          </cell>
          <cell r="B256" t="str">
            <v>Комплект п/колец 144-1004002-А5</v>
          </cell>
        </row>
        <row r="257">
          <cell r="A257" t="str">
            <v>1999-М</v>
          </cell>
          <cell r="B257" t="str">
            <v>Комплект Д65-1000104</v>
          </cell>
        </row>
        <row r="258">
          <cell r="A258" t="str">
            <v>31910-М</v>
          </cell>
          <cell r="B258" t="str">
            <v>Поршнекомплект Д65-1000108-С (Агро)</v>
          </cell>
        </row>
        <row r="259">
          <cell r="A259" t="str">
            <v>8494-М</v>
          </cell>
          <cell r="B259" t="str">
            <v>Комплект 240-1000104</v>
          </cell>
        </row>
        <row r="260">
          <cell r="A260" t="str">
            <v>31895-М</v>
          </cell>
          <cell r="B260" t="str">
            <v>Поршнекомплект 240-1000108-С (Агро)</v>
          </cell>
        </row>
        <row r="261">
          <cell r="A261" t="str">
            <v>41016-К</v>
          </cell>
          <cell r="B261" t="str">
            <v>Комплект 240-1000104-С5 (МДК)</v>
          </cell>
        </row>
        <row r="262">
          <cell r="A262" t="str">
            <v>73590-М</v>
          </cell>
          <cell r="B262" t="str">
            <v>Поршнекомплект 240-1000108-С5 (Агро)</v>
          </cell>
        </row>
        <row r="263">
          <cell r="A263" t="str">
            <v>124436-М</v>
          </cell>
          <cell r="B263" t="str">
            <v>Моторокомплект п/колец 240-1004060-А1 (на 4 цил.)</v>
          </cell>
        </row>
        <row r="264">
          <cell r="A264" t="str">
            <v>41014-М</v>
          </cell>
          <cell r="B264" t="str">
            <v>Моторокомплект п/колец 240-1004060-А2 (на 4 цил.)</v>
          </cell>
        </row>
        <row r="265">
          <cell r="A265" t="str">
            <v>58893-М</v>
          </cell>
          <cell r="B265" t="str">
            <v>Поршневой палец К50-1004042-А2 (з/ч)</v>
          </cell>
        </row>
        <row r="266">
          <cell r="A266" t="str">
            <v>72350-М</v>
          </cell>
          <cell r="B266" t="str">
            <v>Комплект 245-1000104</v>
          </cell>
        </row>
        <row r="267">
          <cell r="A267" t="str">
            <v>40120-М</v>
          </cell>
          <cell r="B267" t="str">
            <v>Поршнекомплект 245-1000108-С (Грузовичок)</v>
          </cell>
        </row>
        <row r="268">
          <cell r="A268" t="str">
            <v>124441-М</v>
          </cell>
          <cell r="B268" t="str">
            <v>Моторокомплект п/колец 245-1004060-А (на 4 цил.)</v>
          </cell>
        </row>
        <row r="269">
          <cell r="A269" t="str">
            <v>116559-М</v>
          </cell>
          <cell r="B269" t="str">
            <v>Комплект 260-1000104</v>
          </cell>
        </row>
        <row r="270">
          <cell r="A270" t="str">
            <v>43797-М</v>
          </cell>
          <cell r="B270" t="str">
            <v>Поршнекомплект 260-1000108-С (Грузовичок)</v>
          </cell>
        </row>
        <row r="271">
          <cell r="A271" t="str">
            <v>5382-М</v>
          </cell>
          <cell r="B271" t="str">
            <v>Комплект п/колец 260-1004060-Б</v>
          </cell>
        </row>
        <row r="272">
          <cell r="A272" t="str">
            <v>116560-М</v>
          </cell>
          <cell r="B272" t="str">
            <v>Комплект 260-1000104-А</v>
          </cell>
        </row>
        <row r="273">
          <cell r="A273" t="str">
            <v>71968-М</v>
          </cell>
          <cell r="B273" t="str">
            <v>Поршнекомплект 260-1000108-А (Грузовичок)</v>
          </cell>
        </row>
        <row r="274">
          <cell r="A274" t="str">
            <v>64439-М</v>
          </cell>
          <cell r="B274" t="str">
            <v>Поршнекомплект 260-1000108-Т (Грузовичок)</v>
          </cell>
        </row>
        <row r="275">
          <cell r="A275" t="str">
            <v>64474-М</v>
          </cell>
          <cell r="B275" t="str">
            <v>Поршнекомплект 260-1000108-М (Грузовичок)</v>
          </cell>
        </row>
        <row r="276">
          <cell r="A276" t="str">
            <v>64440-М</v>
          </cell>
          <cell r="B276" t="str">
            <v>Поршнекомплект 245-1000108-Б (Грузовичок)</v>
          </cell>
        </row>
        <row r="277">
          <cell r="A277" t="str">
            <v>145438-М</v>
          </cell>
          <cell r="B277" t="str">
            <v>Поршнекомплект 245-1000108-Г (Грузовичок)</v>
          </cell>
        </row>
        <row r="278">
          <cell r="A278" t="str">
            <v>64414-М</v>
          </cell>
          <cell r="B278" t="str">
            <v>Поршневой палец К245-1004042-Б1 (з/ч)</v>
          </cell>
        </row>
        <row r="279">
          <cell r="A279" t="str">
            <v>116957-М</v>
          </cell>
          <cell r="B279" t="str">
            <v>Гильза цилиндра 240-1002021 (Т)</v>
          </cell>
        </row>
        <row r="280">
          <cell r="A280" t="str">
            <v>117696-М</v>
          </cell>
          <cell r="B280" t="str">
            <v>Гильза цилиндра К245-1002021-А1 (Т)</v>
          </cell>
        </row>
        <row r="281">
          <cell r="A281" t="str">
            <v>72352-М</v>
          </cell>
          <cell r="B281" t="str">
            <v>Комплект 740.1000101-А</v>
          </cell>
        </row>
        <row r="282">
          <cell r="A282" t="str">
            <v>72353-М</v>
          </cell>
          <cell r="B282" t="str">
            <v>Комплект 740.1000101-АК</v>
          </cell>
        </row>
        <row r="283">
          <cell r="A283" t="str">
            <v>8424-М</v>
          </cell>
          <cell r="B283" t="str">
            <v>Поршнекомплект 740.1000128-А (Дальнобой)</v>
          </cell>
        </row>
        <row r="284">
          <cell r="A284" t="str">
            <v>8430-М</v>
          </cell>
          <cell r="B284" t="str">
            <v>Поршнекомплект 740.1000128-АК (Дальнобой)</v>
          </cell>
        </row>
        <row r="285">
          <cell r="A285" t="str">
            <v>116562-М</v>
          </cell>
          <cell r="B285" t="str">
            <v>Комплект 7403.1000101</v>
          </cell>
        </row>
        <row r="286">
          <cell r="A286" t="str">
            <v>2014-М</v>
          </cell>
          <cell r="B286" t="str">
            <v>Комплект п/колец 740.1000106</v>
          </cell>
        </row>
        <row r="287">
          <cell r="A287" t="str">
            <v>2024-М</v>
          </cell>
          <cell r="B287" t="str">
            <v>Поршневой палец 740.1004020</v>
          </cell>
        </row>
        <row r="288">
          <cell r="A288" t="str">
            <v>72354-М</v>
          </cell>
          <cell r="B288" t="str">
            <v>Комплект 7405.1000101</v>
          </cell>
        </row>
        <row r="289">
          <cell r="A289" t="str">
            <v>6820-М</v>
          </cell>
          <cell r="B289" t="str">
            <v>Комплект п/колец 7405.1000106-42</v>
          </cell>
        </row>
        <row r="290">
          <cell r="A290" t="str">
            <v>8909-М</v>
          </cell>
          <cell r="B290" t="str">
            <v>Поршневой палец 7406.1004020</v>
          </cell>
        </row>
        <row r="291">
          <cell r="A291" t="str">
            <v>72355-М</v>
          </cell>
          <cell r="B291" t="str">
            <v>Комплект 740.30-1000101</v>
          </cell>
        </row>
        <row r="292">
          <cell r="A292" t="str">
            <v>40113-М</v>
          </cell>
          <cell r="B292" t="str">
            <v>Поршнекомплект 740.30-1000128 (Дальнобой)</v>
          </cell>
        </row>
        <row r="293">
          <cell r="A293" t="str">
            <v>40111-М</v>
          </cell>
          <cell r="B293" t="str">
            <v>Комплект п/колец 740.30-1000106</v>
          </cell>
        </row>
        <row r="294">
          <cell r="A294" t="str">
            <v>116561-М</v>
          </cell>
          <cell r="B294" t="str">
            <v>Комплект 740.51-1000101</v>
          </cell>
        </row>
        <row r="295">
          <cell r="A295" t="str">
            <v>46756-М</v>
          </cell>
          <cell r="B295" t="str">
            <v>Поршнекомплект 740.51-1000128 (Дальнобой)</v>
          </cell>
        </row>
        <row r="296">
          <cell r="A296" t="str">
            <v>71978-М</v>
          </cell>
          <cell r="B296" t="str">
            <v>Поршнекомплект 740.60-1000128 (Дальнобой)</v>
          </cell>
        </row>
        <row r="297">
          <cell r="A297" t="str">
            <v>116981-М</v>
          </cell>
          <cell r="B297" t="str">
            <v>Гильза цилиндра 740.30-1002021 (Т)</v>
          </cell>
        </row>
        <row r="298">
          <cell r="A298" t="str">
            <v>116982-М</v>
          </cell>
          <cell r="B298" t="str">
            <v>Гильза цилиндра 740.51-1002021 (Т)</v>
          </cell>
        </row>
        <row r="299">
          <cell r="A299" t="str">
            <v>125134-М</v>
          </cell>
          <cell r="B299" t="str">
            <v>Моторокомплект п/колец 14-03с6-А5 (на 4 цил.)</v>
          </cell>
        </row>
        <row r="300">
          <cell r="A300" t="str">
            <v>73927-К</v>
          </cell>
          <cell r="B300" t="str">
            <v>Комплект 14-01С15-К5 (МДК)</v>
          </cell>
        </row>
        <row r="301">
          <cell r="A301" t="str">
            <v>2004-М</v>
          </cell>
          <cell r="B301" t="str">
            <v>Комплект 20-01С15 СМД</v>
          </cell>
        </row>
        <row r="302">
          <cell r="A302" t="str">
            <v>42497-М</v>
          </cell>
          <cell r="B302" t="str">
            <v>Поршнекомплект 20-03с8 (Агро)</v>
          </cell>
        </row>
        <row r="303">
          <cell r="A303" t="str">
            <v>73593-К</v>
          </cell>
          <cell r="B303" t="str">
            <v>Комплект 20-01С15-К5 СМД (МДК)</v>
          </cell>
        </row>
        <row r="304">
          <cell r="A304" t="str">
            <v>3790-М</v>
          </cell>
          <cell r="B304" t="str">
            <v>Комплект 22-01С15 СМД</v>
          </cell>
        </row>
        <row r="305">
          <cell r="A305" t="str">
            <v>72276-М</v>
          </cell>
          <cell r="B305" t="str">
            <v>Поршнекомплект 22-03с8 (Агро)</v>
          </cell>
        </row>
        <row r="306">
          <cell r="A306" t="str">
            <v>124502-М</v>
          </cell>
          <cell r="B306" t="str">
            <v>Моторокомплект п/колец 20-03с6-11 (на 4 цил.)</v>
          </cell>
        </row>
        <row r="307">
          <cell r="A307" t="str">
            <v>125136-М</v>
          </cell>
          <cell r="B307" t="str">
            <v>Моторокомплект п/колец 20-03с6-А5 (на 4 цил.)</v>
          </cell>
        </row>
        <row r="308">
          <cell r="A308" t="str">
            <v>10935-М</v>
          </cell>
          <cell r="B308" t="str">
            <v>Поршневой палец СМД9-0306-1А</v>
          </cell>
        </row>
        <row r="309">
          <cell r="A309" t="str">
            <v>72392-К</v>
          </cell>
          <cell r="B309" t="str">
            <v>Комплект 31-01с15 СМД (МДК)</v>
          </cell>
        </row>
        <row r="310">
          <cell r="A310" t="str">
            <v>2003-М</v>
          </cell>
          <cell r="B310" t="str">
            <v>Комплект 60-01С15 СМД</v>
          </cell>
        </row>
        <row r="311">
          <cell r="A311" t="str">
            <v>1996-М</v>
          </cell>
          <cell r="B311" t="str">
            <v>Комплект 236-1004008-Б</v>
          </cell>
        </row>
        <row r="312">
          <cell r="A312" t="str">
            <v>10727-М</v>
          </cell>
          <cell r="B312" t="str">
            <v>Поршнекомплект 236-1004006 (Дальнобой)</v>
          </cell>
        </row>
        <row r="313">
          <cell r="A313" t="str">
            <v>116558-М</v>
          </cell>
          <cell r="B313" t="str">
            <v>Комплект 236-1004008-Б2</v>
          </cell>
        </row>
        <row r="314">
          <cell r="A314" t="str">
            <v>64441-М</v>
          </cell>
          <cell r="B314" t="str">
            <v>Поршнекомплект 236-1004006-Б (Дальнобой)</v>
          </cell>
        </row>
        <row r="315">
          <cell r="A315" t="str">
            <v>73592-К</v>
          </cell>
          <cell r="B315" t="str">
            <v>Комплект 236-1004008-Б5 (МДК)</v>
          </cell>
        </row>
        <row r="316">
          <cell r="A316" t="str">
            <v>2005-М</v>
          </cell>
          <cell r="B316" t="str">
            <v>Комплект 238НБ-1004008</v>
          </cell>
        </row>
        <row r="317">
          <cell r="A317" t="str">
            <v>71969-М</v>
          </cell>
          <cell r="B317" t="str">
            <v>Поршнекомплект 238НБ-1004006 (Дальнобой)</v>
          </cell>
        </row>
        <row r="318">
          <cell r="A318" t="str">
            <v>3871-М</v>
          </cell>
          <cell r="B318" t="str">
            <v>Комплект 238Б-1004008</v>
          </cell>
        </row>
        <row r="319">
          <cell r="A319" t="str">
            <v>10730-М</v>
          </cell>
          <cell r="B319" t="str">
            <v>Поршнекомплект 238Б-1004006 (Дальнобой)</v>
          </cell>
        </row>
        <row r="320">
          <cell r="A320" t="str">
            <v>116563-М</v>
          </cell>
          <cell r="B320" t="str">
            <v>Комплект 238Б-1004008-Б2</v>
          </cell>
        </row>
        <row r="321">
          <cell r="A321" t="str">
            <v>64442-М</v>
          </cell>
          <cell r="B321" t="str">
            <v>Поршнекомплект 238Б-1004006-Б (Дальнобой)</v>
          </cell>
        </row>
        <row r="322">
          <cell r="A322" t="str">
            <v>2091-М</v>
          </cell>
          <cell r="B322" t="str">
            <v>Комплект 240 -1004008</v>
          </cell>
        </row>
        <row r="323">
          <cell r="A323" t="str">
            <v>2090-М</v>
          </cell>
          <cell r="B323" t="str">
            <v>Комплект 240П-1004008-Б</v>
          </cell>
        </row>
        <row r="324">
          <cell r="A324" t="str">
            <v>4284-М</v>
          </cell>
          <cell r="B324" t="str">
            <v>Комплект 240П-1004008-В</v>
          </cell>
        </row>
        <row r="325">
          <cell r="A325" t="str">
            <v>2012-М</v>
          </cell>
          <cell r="B325" t="str">
            <v>Комплект п/колец 236-1004002-А4</v>
          </cell>
        </row>
        <row r="326">
          <cell r="A326" t="str">
            <v>2101-М</v>
          </cell>
          <cell r="B326" t="str">
            <v>Комплект п/колец 236-1004002-АР</v>
          </cell>
        </row>
        <row r="327">
          <cell r="A327" t="str">
            <v>125133-М</v>
          </cell>
          <cell r="B327" t="str">
            <v>Комплект п/колец 236-1004002-А5</v>
          </cell>
        </row>
        <row r="328">
          <cell r="A328" t="str">
            <v>1410-М</v>
          </cell>
          <cell r="B328" t="str">
            <v>Поршневой палец 236-1004020</v>
          </cell>
        </row>
        <row r="329">
          <cell r="A329" t="str">
            <v>72366-М</v>
          </cell>
          <cell r="B329" t="str">
            <v>Комплект 7511.1004008-01</v>
          </cell>
        </row>
        <row r="330">
          <cell r="A330" t="str">
            <v>72367-М</v>
          </cell>
          <cell r="B330" t="str">
            <v>Комплект 7511.1004008-10</v>
          </cell>
        </row>
        <row r="331">
          <cell r="A331" t="str">
            <v>135414-М</v>
          </cell>
          <cell r="B331" t="str">
            <v>Комплект 7511.1004008-50</v>
          </cell>
        </row>
        <row r="332">
          <cell r="A332" t="str">
            <v>74630-К</v>
          </cell>
          <cell r="B332" t="str">
            <v>Поршень 236-1004015Д-Р</v>
          </cell>
        </row>
        <row r="333">
          <cell r="A333" t="str">
            <v>52720-М</v>
          </cell>
          <cell r="B333" t="str">
            <v>Поршнекомплект 7511.1004006-01 (Дальнобой)</v>
          </cell>
        </row>
        <row r="334">
          <cell r="A334" t="str">
            <v>40343-М</v>
          </cell>
          <cell r="B334" t="str">
            <v>Поршнекомплект 7511.1004006-10 (Дальнобой)</v>
          </cell>
        </row>
        <row r="335">
          <cell r="A335" t="str">
            <v>71976-М</v>
          </cell>
          <cell r="B335" t="str">
            <v>Поршнекомплект 7511.1004006-40 (Дальнобой)</v>
          </cell>
        </row>
        <row r="336">
          <cell r="A336" t="str">
            <v>71977-М</v>
          </cell>
          <cell r="B336" t="str">
            <v>Поршнекомплект 7511.1004006-50 (Дальнобой)</v>
          </cell>
        </row>
        <row r="337">
          <cell r="A337" t="str">
            <v>135415-М</v>
          </cell>
          <cell r="B337" t="str">
            <v>Поршнекомплект 7511.1004006-60 (Дальнобой)</v>
          </cell>
        </row>
        <row r="338">
          <cell r="A338" t="str">
            <v>2029-М</v>
          </cell>
          <cell r="B338" t="str">
            <v>Комплект п/колец 7511.1004002</v>
          </cell>
        </row>
        <row r="339">
          <cell r="A339" t="str">
            <v>2032-М</v>
          </cell>
          <cell r="B339" t="str">
            <v>Поршневой палец 7511.1004020 (з/ч)</v>
          </cell>
        </row>
        <row r="340">
          <cell r="A340" t="str">
            <v>135416-М</v>
          </cell>
          <cell r="B340" t="str">
            <v>Комплект 658.1004008-10</v>
          </cell>
        </row>
        <row r="341">
          <cell r="A341" t="str">
            <v>59942-М</v>
          </cell>
          <cell r="B341" t="str">
            <v>Поршнекомплект 658.1004006 (Дальнобой)</v>
          </cell>
        </row>
        <row r="342">
          <cell r="A342" t="str">
            <v>59943-М</v>
          </cell>
          <cell r="B342" t="str">
            <v>Поршнекомплект 658.1004006-10 (Дальнобой)</v>
          </cell>
        </row>
        <row r="343">
          <cell r="A343" t="str">
            <v>60024-М</v>
          </cell>
          <cell r="B343" t="str">
            <v>Комплект п/колец 658.1004002 (з/ч)</v>
          </cell>
        </row>
        <row r="344">
          <cell r="A344" t="str">
            <v>2031-М</v>
          </cell>
          <cell r="B344" t="str">
            <v>Комплект п/колец 8421.1004002</v>
          </cell>
        </row>
        <row r="345">
          <cell r="A345" t="str">
            <v>117149-М</v>
          </cell>
          <cell r="B345" t="str">
            <v>Гильза цилиндра 236-1002021-А5</v>
          </cell>
        </row>
        <row r="346">
          <cell r="A346" t="str">
            <v>75831-М</v>
          </cell>
          <cell r="B346" t="str">
            <v>Гильза цилиндра 7511.1002021-01</v>
          </cell>
        </row>
        <row r="347">
          <cell r="A347" t="str">
            <v>75641-М</v>
          </cell>
          <cell r="B347" t="str">
            <v>Гильза цилиндра 7511.1002021-10</v>
          </cell>
        </row>
        <row r="348">
          <cell r="A348" t="str">
            <v>144722-М</v>
          </cell>
          <cell r="B348" t="str">
            <v>Гильза цилиндра 650.1002021 (Б)</v>
          </cell>
        </row>
        <row r="349">
          <cell r="A349" t="str">
            <v>4518-М</v>
          </cell>
          <cell r="B349" t="str">
            <v>Комплект 01М-01с10-03</v>
          </cell>
        </row>
        <row r="350">
          <cell r="A350" t="str">
            <v>2068-К</v>
          </cell>
          <cell r="B350" t="str">
            <v>Комплект 01М-01с10 (МДК)</v>
          </cell>
        </row>
        <row r="351">
          <cell r="A351" t="str">
            <v>34272-М</v>
          </cell>
          <cell r="B351" t="str">
            <v>Поршнекомплект 01М-03с8-21 (Агро)</v>
          </cell>
        </row>
        <row r="352">
          <cell r="A352" t="str">
            <v>73924-К</v>
          </cell>
          <cell r="B352" t="str">
            <v>Комплект 01М-01с10-К5 (МДК)</v>
          </cell>
        </row>
        <row r="353">
          <cell r="A353" t="str">
            <v>4520-М</v>
          </cell>
          <cell r="B353" t="str">
            <v>Комплект п/колец 01М-1004002-20</v>
          </cell>
        </row>
        <row r="354">
          <cell r="A354" t="str">
            <v>125131-М</v>
          </cell>
          <cell r="B354" t="str">
            <v>Комплект п/колец 01М-1004002-А5</v>
          </cell>
        </row>
        <row r="355">
          <cell r="A355" t="str">
            <v>40344-К</v>
          </cell>
          <cell r="B355" t="str">
            <v>Комплект 446-01с10 (МДК)</v>
          </cell>
        </row>
        <row r="356">
          <cell r="A356" t="str">
            <v>57588-М</v>
          </cell>
          <cell r="B356" t="str">
            <v>Поршнекомплект 446-03с8-01 (Агро)</v>
          </cell>
        </row>
        <row r="357">
          <cell r="A357" t="str">
            <v>33181-М</v>
          </cell>
          <cell r="B357" t="str">
            <v>Комплект п/колец 446-1004002</v>
          </cell>
        </row>
        <row r="358">
          <cell r="A358" t="str">
            <v>10748-М</v>
          </cell>
          <cell r="B358" t="str">
            <v>Комплект Д160-1000101</v>
          </cell>
        </row>
        <row r="359">
          <cell r="A359" t="str">
            <v>61839-М</v>
          </cell>
          <cell r="B359" t="str">
            <v>Поршневой палец 16-03-50</v>
          </cell>
        </row>
        <row r="360">
          <cell r="A360" t="str">
            <v>10749-М</v>
          </cell>
          <cell r="B360" t="str">
            <v>Комплект Д160-01-1000101</v>
          </cell>
        </row>
        <row r="361">
          <cell r="A361" t="str">
            <v>61840-М</v>
          </cell>
          <cell r="B361" t="str">
            <v>Поршневой палец 16-03-50-01</v>
          </cell>
        </row>
        <row r="362">
          <cell r="A362" t="str">
            <v>64460-М</v>
          </cell>
          <cell r="B362" t="str">
            <v>Элемент фильтрующий очистки масла ЭФМ-305.34.МС (3307-1017140) Грузовичок</v>
          </cell>
        </row>
        <row r="363">
          <cell r="A363" t="str">
            <v>64461-М</v>
          </cell>
          <cell r="B363" t="str">
            <v>Элемент фильтрующий очистки масла ЭФМ-305.35.МС (31029-1012040) Грузовичок</v>
          </cell>
        </row>
        <row r="364">
          <cell r="A364" t="str">
            <v>64462-М</v>
          </cell>
          <cell r="B364" t="str">
            <v>Фильтр очистки масла ФМ-305.36 (3105-1017010) Грузовичок</v>
          </cell>
        </row>
        <row r="365">
          <cell r="A365" t="str">
            <v>59980-М</v>
          </cell>
          <cell r="B365" t="str">
            <v>Фильтр очистки масла ФМ-305.31 (009-1012005) Дальнобой</v>
          </cell>
        </row>
        <row r="366">
          <cell r="A366" t="str">
            <v>59979-М</v>
          </cell>
          <cell r="B366" t="str">
            <v>Фильтр очистки масла ФМ-305.32 (035-1012005) Дальнобой</v>
          </cell>
        </row>
        <row r="367">
          <cell r="A367" t="str">
            <v>54942-М</v>
          </cell>
          <cell r="B367" t="str">
            <v>Элемент фильтрующий очистки масла ЭФМ-305.20.МС (740-1012040-10) Дальнобой</v>
          </cell>
        </row>
        <row r="368">
          <cell r="A368" t="str">
            <v>54940-М</v>
          </cell>
          <cell r="B368" t="str">
            <v>Элемент фильтрующий очистки масла ЭФМ-305.19.МС (7405-1012040) Дальнобой</v>
          </cell>
        </row>
        <row r="369">
          <cell r="A369" t="str">
            <v>62251-М</v>
          </cell>
          <cell r="B369" t="str">
            <v>Элемент фильтрующий очистки масла ЭФМ-305.33.ЧП (7405-1017040) Дальнобой</v>
          </cell>
        </row>
        <row r="370">
          <cell r="A370" t="str">
            <v>54944-М</v>
          </cell>
          <cell r="B370" t="str">
            <v>Элемент фильтрующий очистки масла ЭФМ-305.21.МС (240-1017040А2) Дальнобой</v>
          </cell>
        </row>
        <row r="371">
          <cell r="A371" t="str">
            <v>54946-М</v>
          </cell>
          <cell r="B371" t="str">
            <v>Элемент фильтрующий очистки масла ЭФМ-305.22.МС (240-1017040А3) Дальнобой</v>
          </cell>
        </row>
        <row r="372">
          <cell r="A372" t="str">
            <v>54938-М</v>
          </cell>
          <cell r="B372" t="str">
            <v>Элемент фильтрующий очистки масла ЭФМ-305.18.МС (840-1012040-12) Дальнобой</v>
          </cell>
        </row>
        <row r="373">
          <cell r="A373" t="str">
            <v>130996-М</v>
          </cell>
          <cell r="B373" t="str">
            <v>Элемент фильтрующий очистки масла ЭФМ-305.46.Т (840-1012.039-14) Дальнобой</v>
          </cell>
        </row>
        <row r="374">
          <cell r="A374" t="str">
            <v>130995-М</v>
          </cell>
          <cell r="B374" t="str">
            <v>Элемент фильтрующий очистки масла ЭФМ-305.45.ГО (236-1012027(23)) Дальнобой</v>
          </cell>
        </row>
        <row r="375">
          <cell r="A375" t="str">
            <v>59977-М</v>
          </cell>
          <cell r="B375" t="str">
            <v>Элемент фильтрующий очистки масла ЭФМ-305.30.МС (Т150-1012035) АГРО</v>
          </cell>
        </row>
        <row r="376">
          <cell r="A376" t="str">
            <v>64464-М</v>
          </cell>
          <cell r="B376" t="str">
            <v>Элемент фильтрующий очистки воздуха ЭФВ-305.38 (31029-1109013-05) Грузовичок</v>
          </cell>
        </row>
        <row r="377">
          <cell r="A377" t="str">
            <v>64466-М</v>
          </cell>
          <cell r="B377" t="str">
            <v>Элемент фильтрующий очистки воздуха ЭФВ-305.39 (3105-1109013 В3) Грузовичок</v>
          </cell>
        </row>
        <row r="378">
          <cell r="A378" t="str">
            <v>64467-М</v>
          </cell>
          <cell r="B378" t="str">
            <v>Элемент фильтрующий очистки воздуха ЭФВ-305.40 (3110-1109013-11) Грузовичок</v>
          </cell>
        </row>
        <row r="379">
          <cell r="A379" t="str">
            <v>64468-М</v>
          </cell>
          <cell r="B379" t="str">
            <v>Элемент фильтрующий очистки воздуха ЭФВ-305.41 (4301-1109013) Грузовичок</v>
          </cell>
        </row>
        <row r="380">
          <cell r="A380" t="str">
            <v>130993-М</v>
          </cell>
          <cell r="B380" t="str">
            <v>Элемент фильтрующий очистки воздуха ЭФВ-305.43 (040-1109080) Грузовичок</v>
          </cell>
        </row>
        <row r="381">
          <cell r="A381" t="str">
            <v>131432-М</v>
          </cell>
          <cell r="B381" t="str">
            <v>Элемент фильтрующий очистки воздуха ЭФВ-305.53 (40522-1109013) Грузовичок</v>
          </cell>
        </row>
        <row r="382">
          <cell r="A382" t="str">
            <v>131434-М</v>
          </cell>
          <cell r="B382" t="str">
            <v>Элемент фильтрующий очистки воздуха ЭФВ-305.54 (GB9434M) Грузовичок</v>
          </cell>
        </row>
        <row r="383">
          <cell r="A383" t="str">
            <v>131435-М</v>
          </cell>
          <cell r="B383" t="str">
            <v>Элемент фильтрующий очистки воздуха ЭФВ-305.55 (3160-1109080-12) Грузовичок</v>
          </cell>
        </row>
        <row r="384">
          <cell r="A384" t="str">
            <v>131429-М</v>
          </cell>
          <cell r="B384" t="str">
            <v>Элемент фильтрующий очистки воздуха ЭФВ-305.51 (260-1109300) Агро</v>
          </cell>
        </row>
        <row r="385">
          <cell r="A385" t="str">
            <v>131431-М</v>
          </cell>
          <cell r="B385" t="str">
            <v>Элемент фильтрующий очистки воздуха ЭФВ-305.52 (236Н-1109080) Дальнобой</v>
          </cell>
        </row>
        <row r="386">
          <cell r="A386" t="str">
            <v>54928-М</v>
          </cell>
          <cell r="B386" t="str">
            <v>Элемент фильтрующий очистки воздуха ЭФВ-305.12 (740-1109560-02) Дальнобой</v>
          </cell>
        </row>
        <row r="387">
          <cell r="A387" t="str">
            <v>54931-М</v>
          </cell>
          <cell r="B387" t="str">
            <v>Элемент фильтрующий очистки воздуха ЭФВ-305.14 (7405-1109560) Дальнобой</v>
          </cell>
        </row>
        <row r="388">
          <cell r="A388" t="str">
            <v>54932-М</v>
          </cell>
          <cell r="B388" t="str">
            <v>Элемент фильтрующий очистки воздуха ЭФВ-305.15 (721-1109560-10) Дальнобой</v>
          </cell>
        </row>
        <row r="389">
          <cell r="A389" t="str">
            <v>143613-М</v>
          </cell>
          <cell r="B389" t="str">
            <v>Элемент фильтрующий очистки воздуха ЭФВ-305.15.К (721-1109560-20) Дальнобой</v>
          </cell>
        </row>
        <row r="390">
          <cell r="A390" t="str">
            <v>143614-М</v>
          </cell>
          <cell r="B390" t="str">
            <v>Элемент фильтрующий очистки воздуха ЭФВ-305.15.КВ (721-1109560-10А) Агро</v>
          </cell>
        </row>
        <row r="391">
          <cell r="A391" t="str">
            <v>54929-М</v>
          </cell>
          <cell r="B391" t="str">
            <v>Элемент фильтрующий очистки воздуха ЭФВ-305.13 (238Н-1109080) Дальнобой</v>
          </cell>
        </row>
        <row r="392">
          <cell r="A392" t="str">
            <v>54930-М</v>
          </cell>
          <cell r="B392" t="str">
            <v>Элемент фильтрующий очистки воздуха ЭФВ-305.13.Д (238Н-1109080) Дальнобой</v>
          </cell>
        </row>
        <row r="393">
          <cell r="A393" t="str">
            <v>54935-М</v>
          </cell>
          <cell r="B393" t="str">
            <v>Элемент фильтрующий очистки воздуха ЭФВ-305.16.Б (6510-1109080) Дальнобой</v>
          </cell>
        </row>
        <row r="394">
          <cell r="A394" t="str">
            <v>64469-М</v>
          </cell>
          <cell r="B394" t="str">
            <v>Элемент фильтрующий очистки воздуха ЭФВ-305.16.БД (6510-1109080) Дальнобой</v>
          </cell>
        </row>
        <row r="395">
          <cell r="A395" t="str">
            <v>54933-М</v>
          </cell>
          <cell r="B395" t="str">
            <v>Элемент фильтрующий очистки воздуха ЭФВ-305.16 (8421-1109080) Дальнобой</v>
          </cell>
        </row>
        <row r="396">
          <cell r="A396" t="str">
            <v>71237-М</v>
          </cell>
          <cell r="B396" t="str">
            <v>Элемент фильтрующий очистки воздуха ЭФВ-305.16.Д (8421-1109080) Дальнобой (комплект)</v>
          </cell>
        </row>
        <row r="397">
          <cell r="A397" t="str">
            <v>130992-М</v>
          </cell>
          <cell r="B397" t="str">
            <v>Элемент фильтрующий очистки воздуха ЭФВ-305.47 (725-1109560) Дальнобой</v>
          </cell>
        </row>
        <row r="398">
          <cell r="A398" t="str">
            <v>143615-М</v>
          </cell>
          <cell r="B398" t="str">
            <v>Элемент фильтрующий очистки воздуха ЭФВ-305.47.БО (725-1109560-20) Агро</v>
          </cell>
        </row>
        <row r="399">
          <cell r="A399" t="str">
            <v>143616-М</v>
          </cell>
          <cell r="B399" t="str">
            <v>Элемент фильтрующий очистки воздуха ЭФВ-305.64 (728-1109560) Дальнобой</v>
          </cell>
        </row>
        <row r="400">
          <cell r="A400" t="str">
            <v>143617-М</v>
          </cell>
          <cell r="B400" t="str">
            <v>Элемент фильтрующий очистки воздуха ЭФВ-305.65 (019-1109080) Агро</v>
          </cell>
        </row>
        <row r="401">
          <cell r="A401" t="str">
            <v>143618-М</v>
          </cell>
          <cell r="B401" t="str">
            <v>Элемент фильтрующий очистки воздуха ЭФВ-305.66 (012-1109080) Дальнобой</v>
          </cell>
        </row>
        <row r="402">
          <cell r="A402" t="str">
            <v>59973-М</v>
          </cell>
          <cell r="B402" t="str">
            <v>Элемент фильтрующий очистки воздуха ЭФВ-305.25 (ДТ75М-1109560) Агро</v>
          </cell>
        </row>
        <row r="403">
          <cell r="A403" t="str">
            <v>59974-М</v>
          </cell>
          <cell r="B403" t="str">
            <v>Элемент фильтрующий очистки воздуха ЭФВ-305.26 (Т150-1109560) Агро</v>
          </cell>
        </row>
        <row r="404">
          <cell r="A404" t="str">
            <v>59976-М</v>
          </cell>
          <cell r="B404" t="str">
            <v>Элемент фильтрующий очистки воздуха ЭФВ-305.27 (250И-1109080) Агро</v>
          </cell>
        </row>
        <row r="405">
          <cell r="A405" t="str">
            <v>54936-М</v>
          </cell>
          <cell r="B405" t="str">
            <v>Элемент фильтрующий очистки воздуха ЭФВ-305.17.П (К701-1109100) Агро</v>
          </cell>
        </row>
        <row r="406">
          <cell r="A406" t="str">
            <v>130994-М</v>
          </cell>
          <cell r="B406" t="str">
            <v>Элемент фильтрующий очистки воздуха ЭФВ-305.44 (Т330-1109560-02) Агро</v>
          </cell>
        </row>
        <row r="407">
          <cell r="A407" t="str">
            <v>59978-М</v>
          </cell>
          <cell r="B407" t="str">
            <v>Фильтр очистки топлива ФТ-305.31 (020-1117010) Дальнобой</v>
          </cell>
        </row>
        <row r="408">
          <cell r="A408" t="str">
            <v>130997-М</v>
          </cell>
          <cell r="B408" t="str">
            <v>Фильтр очистки топлива ФТ-305.48 (047-1117010) Дальнобой</v>
          </cell>
        </row>
        <row r="409">
          <cell r="A409" t="str">
            <v>130998-М</v>
          </cell>
          <cell r="B409" t="str">
            <v>Фильтр очистки топлива ФТ-305.49.ГО (PL270) Дальнобой</v>
          </cell>
        </row>
        <row r="410">
          <cell r="A410" t="str">
            <v>130999-М</v>
          </cell>
          <cell r="B410" t="str">
            <v>Фильтр очистки топлива ФТ-305.50.ГО (PL420) Дальнобой</v>
          </cell>
        </row>
        <row r="411">
          <cell r="A411" t="str">
            <v>142030-М</v>
          </cell>
          <cell r="B411" t="str">
            <v>Фильтр очистки топлива ФТ-305.56 (KF-ФТ.01.0002, WK 940/20) Дальнобой</v>
          </cell>
        </row>
        <row r="412">
          <cell r="A412" t="str">
            <v>142034-М</v>
          </cell>
          <cell r="B412" t="str">
            <v>Фильтр очистки топлива ФТ-305.57 (KF-ФТ.02.0001, 6W.24.064.20) Дальнобой</v>
          </cell>
        </row>
        <row r="413">
          <cell r="A413" t="str">
            <v>142036-М</v>
          </cell>
          <cell r="B413" t="str">
            <v>Фильтр очистки топлива ФТ-305.58 (KF-ФТ.02.0002, ФТ 060.1117040) Дальнобой</v>
          </cell>
        </row>
        <row r="414">
          <cell r="A414" t="str">
            <v>143607-М</v>
          </cell>
          <cell r="B414" t="str">
            <v>Фильтр очистки топлива ФТ-305.59 (WDK 940/1) Дальнобой</v>
          </cell>
        </row>
        <row r="415">
          <cell r="A415" t="str">
            <v>143608-М</v>
          </cell>
          <cell r="B415" t="str">
            <v>Фильтр очистки топлива ФТ-305.60 (WDK 962/1) Дальнобой</v>
          </cell>
        </row>
        <row r="416">
          <cell r="A416" t="str">
            <v>143609-М</v>
          </cell>
          <cell r="B416" t="str">
            <v>Фильтр очистки топлива ФТ-305.61 (WDK 962/12) Дальнобой</v>
          </cell>
        </row>
        <row r="417">
          <cell r="A417" t="str">
            <v>143610-М</v>
          </cell>
          <cell r="B417" t="str">
            <v>Фильтр очистки топлива ФТ-305.62 (024-1117010) Дальнобой</v>
          </cell>
        </row>
        <row r="418">
          <cell r="A418" t="str">
            <v>143612-М</v>
          </cell>
          <cell r="B418" t="str">
            <v>Фильтр очистки топлива ФТ-305.63.ГО (PL150) Грузовичок</v>
          </cell>
        </row>
        <row r="419">
          <cell r="A419" t="str">
            <v>54922-М</v>
          </cell>
          <cell r="B419" t="str">
            <v>Элемент фильтрующий очистки топлива ЭФТ-305.08.МС (740-1117040-09) Дальнобой</v>
          </cell>
        </row>
        <row r="420">
          <cell r="A420" t="str">
            <v>54924-М</v>
          </cell>
          <cell r="B420" t="str">
            <v>Элемент фильтрующий очистки топлива ЭФТ-305.09.МС (201-1117040А) Дальнобой</v>
          </cell>
        </row>
        <row r="421">
          <cell r="A421" t="str">
            <v>54927-М</v>
          </cell>
          <cell r="B421" t="str">
            <v>Элемент фильтрующий очистки топлива ЭФТ-305.11.ГО (201-1105538(40)) Дальнобой</v>
          </cell>
        </row>
        <row r="422">
          <cell r="A422" t="str">
            <v>59969-М</v>
          </cell>
          <cell r="B422" t="str">
            <v>Элемент фильтрующий очистки топлива ЭФТ-305.23.МС (240-1117030) Агро</v>
          </cell>
        </row>
        <row r="423">
          <cell r="A423" t="str">
            <v>59970-М</v>
          </cell>
          <cell r="B423" t="str">
            <v>Элемент фильтрующий очистки топлива ЭФТ-305.24.МС (Т150-1117040) Агро</v>
          </cell>
        </row>
        <row r="424">
          <cell r="A424" t="str">
            <v>54926-М</v>
          </cell>
          <cell r="B424" t="str">
            <v>Элемент фильтрующий очистки топлива ЭФТ-305.10.МС (840-1117040) Агро</v>
          </cell>
        </row>
        <row r="425">
          <cell r="A425" t="str">
            <v>133133-М</v>
          </cell>
          <cell r="B425" t="str">
            <v>Комплект прокладок для двигателя ВАЗ-2101(D76) Полный</v>
          </cell>
        </row>
        <row r="426">
          <cell r="A426" t="str">
            <v>133134-М</v>
          </cell>
          <cell r="B426" t="str">
            <v>Комплект прокладок для двигателя ВАЗ-21011(D79) Полный</v>
          </cell>
        </row>
        <row r="427">
          <cell r="A427" t="str">
            <v>133135-М</v>
          </cell>
          <cell r="B427" t="str">
            <v>Комплект прокладок для двигателя ВАЗ-2105 Полный</v>
          </cell>
        </row>
        <row r="428">
          <cell r="A428" t="str">
            <v>133136-М</v>
          </cell>
          <cell r="B428" t="str">
            <v>Комплект прокладок для двигателя ВАЗ-2108 Полный</v>
          </cell>
        </row>
        <row r="429">
          <cell r="A429" t="str">
            <v>133137-М</v>
          </cell>
          <cell r="B429" t="str">
            <v>Комплект прокладок для двигателя ВАЗ-21083 Полный</v>
          </cell>
        </row>
        <row r="430">
          <cell r="A430" t="str">
            <v>133138-М</v>
          </cell>
          <cell r="B430" t="str">
            <v>Комплект прокладок для двигателя ВАЗ-2110-2112(16-клапанный) Полный</v>
          </cell>
        </row>
        <row r="431">
          <cell r="A431" t="str">
            <v>133140-М</v>
          </cell>
          <cell r="B431" t="str">
            <v>Комплект прокладок для двигателя ВАЗ-2110-2112(8-клапанный) Полный</v>
          </cell>
        </row>
        <row r="432">
          <cell r="A432" t="str">
            <v>133141-М</v>
          </cell>
          <cell r="B432" t="str">
            <v>Комплект прокладок для двигателя ВАЗ-21213 Полный</v>
          </cell>
        </row>
        <row r="433">
          <cell r="A433" t="str">
            <v>60785-М</v>
          </cell>
          <cell r="B433" t="str">
            <v>Комплект прокладок для двигателя ЗМЗ-53 Полный</v>
          </cell>
        </row>
        <row r="434">
          <cell r="A434" t="str">
            <v>60783-М</v>
          </cell>
          <cell r="B434" t="str">
            <v>Комплект прокладок для двигателя ЗМЗ-402 Полный</v>
          </cell>
        </row>
        <row r="435">
          <cell r="A435" t="str">
            <v>60784-М</v>
          </cell>
          <cell r="B435" t="str">
            <v>Комплект прокладок для двигателя ЗМЗ-406 Полный</v>
          </cell>
        </row>
        <row r="436">
          <cell r="A436" t="str">
            <v>60786-М</v>
          </cell>
          <cell r="B436" t="str">
            <v>Комплект прокладок для двигателя УМЗ-417 Полный</v>
          </cell>
        </row>
        <row r="437">
          <cell r="A437" t="str">
            <v>60787-М</v>
          </cell>
          <cell r="B437" t="str">
            <v>Комплект прокладок для двигателя УМЗ-421 Полный</v>
          </cell>
        </row>
        <row r="438">
          <cell r="A438" t="str">
            <v>60788-М</v>
          </cell>
          <cell r="B438" t="str">
            <v>Комплект прокладок для двигателя ЗиЛ-130 Полный</v>
          </cell>
        </row>
        <row r="439">
          <cell r="A439" t="str">
            <v>60789-М</v>
          </cell>
          <cell r="B439" t="str">
            <v>Комплект прокладок для двигателя Д-21 Полный</v>
          </cell>
        </row>
        <row r="440">
          <cell r="A440" t="str">
            <v>60791-М</v>
          </cell>
          <cell r="B440" t="str">
            <v>Комплект прокладок для двигателя Д-144 Полный</v>
          </cell>
        </row>
        <row r="441">
          <cell r="A441" t="str">
            <v>60793-М</v>
          </cell>
          <cell r="B441" t="str">
            <v>Комплект прокладок для двигателя Д-65 Полный</v>
          </cell>
        </row>
        <row r="442">
          <cell r="A442" t="str">
            <v>60795-М</v>
          </cell>
          <cell r="B442" t="str">
            <v>Комплект прокладок для двигателя Д-240 Полный</v>
          </cell>
        </row>
        <row r="443">
          <cell r="A443" t="str">
            <v>60797-М</v>
          </cell>
          <cell r="B443" t="str">
            <v>Комплект прокладок для двигателя Д-260 Полный</v>
          </cell>
        </row>
        <row r="444">
          <cell r="A444" t="str">
            <v>60799-М</v>
          </cell>
          <cell r="B444" t="str">
            <v>Комплект прокладок для двигателя КамАЗ Полный</v>
          </cell>
        </row>
        <row r="445">
          <cell r="A445" t="str">
            <v>133119-М</v>
          </cell>
          <cell r="B445" t="str">
            <v>Комплект прокладок для двигателя КАМАЗ Евро 2 Полный</v>
          </cell>
        </row>
        <row r="446">
          <cell r="A446" t="str">
            <v>60801-М</v>
          </cell>
          <cell r="B446" t="str">
            <v>Комплект прокладок для двигателя СМД-14/22 Полный</v>
          </cell>
        </row>
        <row r="447">
          <cell r="A447" t="str">
            <v>60803-М</v>
          </cell>
          <cell r="B447" t="str">
            <v>Комплект прокладок для двигателя СМД-60 Полный</v>
          </cell>
        </row>
        <row r="448">
          <cell r="A448" t="str">
            <v>60806-М</v>
          </cell>
          <cell r="B448" t="str">
            <v>Комплект прокладок для двигателя ЯМЗ-236 нов/обр Полный</v>
          </cell>
        </row>
        <row r="449">
          <cell r="A449" t="str">
            <v>60807-М</v>
          </cell>
          <cell r="B449" t="str">
            <v>Комплект прокладок для двигателя ЯМЗ-236 Полный</v>
          </cell>
        </row>
        <row r="450">
          <cell r="A450" t="str">
            <v>133123-М</v>
          </cell>
          <cell r="B450" t="str">
            <v>Комплект прокладок для двигателя ЯМЗ-236НЕ2, -236БЕ2 с общ.ГБЦ Полный</v>
          </cell>
        </row>
        <row r="451">
          <cell r="A451" t="str">
            <v>133124-М</v>
          </cell>
          <cell r="B451" t="str">
            <v>Комплект прокладок для двигателя ЯМЗ-236НЕ2, ЯМЗ-7601.10 с разд.ГБЦ Полный</v>
          </cell>
        </row>
        <row r="452">
          <cell r="A452" t="str">
            <v>60808-М</v>
          </cell>
          <cell r="B452" t="str">
            <v>Комплект прокладок для двигателя ЯМЗ-238 нов/обр Полный</v>
          </cell>
        </row>
        <row r="453">
          <cell r="A453" t="str">
            <v>60809-М</v>
          </cell>
          <cell r="B453" t="str">
            <v>Комплект прокладок для двигателя ЯМЗ-238 Полный</v>
          </cell>
        </row>
        <row r="454">
          <cell r="A454" t="str">
            <v>60811-М</v>
          </cell>
          <cell r="B454" t="str">
            <v>Комплект прокладок для двигателя ЯМЗ-240 с разд. ГБЦ Полный</v>
          </cell>
        </row>
        <row r="455">
          <cell r="A455" t="str">
            <v>60813-М</v>
          </cell>
          <cell r="B455" t="str">
            <v>Комплект прокладок для двигателя ЯМЗ-240 Полный</v>
          </cell>
        </row>
        <row r="456">
          <cell r="A456" t="str">
            <v>133122-М</v>
          </cell>
          <cell r="B456" t="str">
            <v>Комплект прокладок для двигателя ЯМЗ-7511, ЯМЗ-6581 с общ.ГБЦ Полный</v>
          </cell>
        </row>
        <row r="457">
          <cell r="A457" t="str">
            <v>133121-М</v>
          </cell>
          <cell r="B457" t="str">
            <v>Комплект прокладок для двигателя ЯМЗ-7511, ЯМЗ-6581 с разд.ГБЦ Полный</v>
          </cell>
        </row>
        <row r="458">
          <cell r="A458" t="str">
            <v>133125-М</v>
          </cell>
          <cell r="B458" t="str">
            <v>Комплект прокладок для двигателя ЯМЗ-8401,8401.10 Полный</v>
          </cell>
        </row>
        <row r="459">
          <cell r="A459" t="str">
            <v>133126-М</v>
          </cell>
          <cell r="B459" t="str">
            <v>Комплект прокладок для двигателя ЯМЗ-658 с общ.ГБЦ Полный</v>
          </cell>
        </row>
        <row r="460">
          <cell r="A460" t="str">
            <v>133127-М</v>
          </cell>
          <cell r="B460" t="str">
            <v>Комплект прокладок для двигателя ЯМЗ-658 с разд.ГБЦ Полный</v>
          </cell>
        </row>
        <row r="461">
          <cell r="A461" t="str">
            <v>60815-М</v>
          </cell>
          <cell r="B461" t="str">
            <v>Комплект прокладок для двигателя А-01 Полный</v>
          </cell>
        </row>
        <row r="462">
          <cell r="A462" t="str">
            <v>60818-М</v>
          </cell>
          <cell r="B462" t="str">
            <v>Комплект прокладок для двигателя Д-461ВИ Полный</v>
          </cell>
        </row>
        <row r="463">
          <cell r="A463" t="str">
            <v>60820-М</v>
          </cell>
          <cell r="B463" t="str">
            <v>Комплект прокладок для двигателя А-41 Полный</v>
          </cell>
        </row>
        <row r="464">
          <cell r="A464" t="str">
            <v>60822-М</v>
          </cell>
          <cell r="B464" t="str">
            <v>Комплект прокладок для двигателя Д-442И Полный</v>
          </cell>
        </row>
        <row r="465">
          <cell r="A465" t="str">
            <v>133120-М</v>
          </cell>
          <cell r="B465" t="str">
            <v>Комплект прокладок для двигателя Д-160 Полный</v>
          </cell>
        </row>
        <row r="466">
          <cell r="A466" t="str">
            <v>44288-М</v>
          </cell>
          <cell r="B466" t="str">
            <v>Моторокомплект 2101-1004018-АР "B"</v>
          </cell>
        </row>
        <row r="467">
          <cell r="A467" t="str">
            <v>44335-М</v>
          </cell>
          <cell r="B467" t="str">
            <v>Моторокомплект 2105-1004018 "B"</v>
          </cell>
        </row>
        <row r="468">
          <cell r="A468" t="str">
            <v>44346-М</v>
          </cell>
          <cell r="B468" t="str">
            <v>Моторокомплект 2105-1004018-БР "B"</v>
          </cell>
        </row>
        <row r="469">
          <cell r="A469" t="str">
            <v>44348-М</v>
          </cell>
          <cell r="B469" t="str">
            <v>Моторокомплект 2105-1004018-БР "D"</v>
          </cell>
        </row>
        <row r="470">
          <cell r="A470" t="str">
            <v>44349-М</v>
          </cell>
          <cell r="B470" t="str">
            <v>Моторокомплект 2105-1004018-БР "E"</v>
          </cell>
        </row>
        <row r="471">
          <cell r="A471" t="str">
            <v>44332-М</v>
          </cell>
          <cell r="B471" t="str">
            <v>Моторокомплект 21011-1004018-БР "D"</v>
          </cell>
        </row>
        <row r="472">
          <cell r="A472" t="str">
            <v>44333-М</v>
          </cell>
          <cell r="B472" t="str">
            <v>Моторокомплект 21011-1004018-БР "E"</v>
          </cell>
        </row>
        <row r="473">
          <cell r="A473" t="str">
            <v>44350-М</v>
          </cell>
          <cell r="B473" t="str">
            <v>Моторокомплект 2108-1004018 "A"</v>
          </cell>
        </row>
        <row r="474">
          <cell r="A474" t="str">
            <v>44351-М</v>
          </cell>
          <cell r="B474" t="str">
            <v>Моторокомплект 2108-1004018 "B"</v>
          </cell>
        </row>
        <row r="475">
          <cell r="A475" t="str">
            <v>44359-М</v>
          </cell>
          <cell r="B475" t="str">
            <v>Моторокомплект 2108-1004018-АР "E"</v>
          </cell>
        </row>
        <row r="476">
          <cell r="A476" t="str">
            <v>61806-М</v>
          </cell>
          <cell r="B476" t="str">
            <v>Моторокомплект 21124-1004018-БР "E"</v>
          </cell>
        </row>
        <row r="477">
          <cell r="A477" t="str">
            <v>137834-М</v>
          </cell>
          <cell r="B477" t="str">
            <v>Моторокомплект 11194-1004018-К "A"</v>
          </cell>
        </row>
        <row r="478">
          <cell r="A478" t="str">
            <v>147675-М</v>
          </cell>
          <cell r="B478" t="str">
            <v>Комплект 236-1004005</v>
          </cell>
        </row>
        <row r="479">
          <cell r="A479" t="str">
            <v>147676-М</v>
          </cell>
          <cell r="B479" t="str">
            <v>Комплект 236-1004005-Б</v>
          </cell>
        </row>
        <row r="480">
          <cell r="A480" t="str">
            <v>147677-М</v>
          </cell>
          <cell r="B480" t="str">
            <v>Комплект 238НБ-1004005</v>
          </cell>
        </row>
        <row r="481">
          <cell r="A481" t="str">
            <v>147678-М</v>
          </cell>
          <cell r="B481" t="str">
            <v>Комплект 238Б-1004005</v>
          </cell>
        </row>
        <row r="482">
          <cell r="A482" t="str">
            <v>147679-М</v>
          </cell>
          <cell r="B482" t="str">
            <v>Комплект 238Б-1004005-Б</v>
          </cell>
        </row>
        <row r="483">
          <cell r="A483" t="str">
            <v>147680-М</v>
          </cell>
          <cell r="B483" t="str">
            <v>Комплект 240-1004005</v>
          </cell>
        </row>
        <row r="484">
          <cell r="A484" t="str">
            <v>147681-М</v>
          </cell>
          <cell r="B484" t="str">
            <v>Комплект 240П-1004005-Б</v>
          </cell>
        </row>
        <row r="485">
          <cell r="A485" t="str">
            <v>147682-М</v>
          </cell>
          <cell r="B485" t="str">
            <v>Комплект 240П-1004005-В</v>
          </cell>
        </row>
        <row r="486">
          <cell r="A486" t="str">
            <v>147683-М</v>
          </cell>
          <cell r="B486" t="str">
            <v>Комплект 7511.1004005-01</v>
          </cell>
        </row>
        <row r="487">
          <cell r="A487" t="str">
            <v>147684-М</v>
          </cell>
          <cell r="B487" t="str">
            <v>Комплект 7511.1004005-10</v>
          </cell>
        </row>
        <row r="488">
          <cell r="A488" t="str">
            <v>147685-М</v>
          </cell>
          <cell r="B488" t="str">
            <v>Комплект 7511.1004005-40</v>
          </cell>
        </row>
        <row r="489">
          <cell r="A489" t="str">
            <v>147686-М</v>
          </cell>
          <cell r="B489" t="str">
            <v>Комплект 7511.1004005-50</v>
          </cell>
        </row>
        <row r="490">
          <cell r="A490" t="str">
            <v>147687-М</v>
          </cell>
          <cell r="B490" t="str">
            <v>Комплект 7511.1004005-60</v>
          </cell>
        </row>
        <row r="491">
          <cell r="A491" t="str">
            <v>147688-М</v>
          </cell>
          <cell r="B491" t="str">
            <v>Комплект 658.1004005</v>
          </cell>
        </row>
        <row r="492">
          <cell r="A492" t="str">
            <v>147689-М</v>
          </cell>
          <cell r="B492" t="str">
            <v>Комплект 658.1004005-10</v>
          </cell>
        </row>
        <row r="493">
          <cell r="A493" t="str">
            <v>147690-М</v>
          </cell>
          <cell r="B493" t="str">
            <v>Комплект 8401.1004005</v>
          </cell>
        </row>
        <row r="494">
          <cell r="A494" t="str">
            <v>144620-М</v>
          </cell>
          <cell r="B494" t="str">
            <v>Гильза цилиндра 840.1002021-11(Ф)</v>
          </cell>
        </row>
        <row r="495">
          <cell r="A495" t="str">
            <v>147781-М</v>
          </cell>
          <cell r="B495" t="str">
            <v>Поршнекомплект 7403.1000128 (Дальнобой)</v>
          </cell>
        </row>
        <row r="496">
          <cell r="A496" t="str">
            <v>147691-М</v>
          </cell>
          <cell r="B496" t="str">
            <v>Комплект 847.1004005</v>
          </cell>
        </row>
        <row r="497">
          <cell r="A497" t="str">
            <v>148418-М</v>
          </cell>
          <cell r="B497" t="str">
            <v>Поршневой палец 8401.1004020</v>
          </cell>
        </row>
        <row r="498">
          <cell r="A498" t="str">
            <v>148846-М</v>
          </cell>
          <cell r="B498" t="str">
            <v>Комплект 240-1000105-С5</v>
          </cell>
        </row>
        <row r="499">
          <cell r="A499" t="str">
            <v>149133-М</v>
          </cell>
          <cell r="B499" t="str">
            <v>Комплект Д65-1000105-С</v>
          </cell>
        </row>
        <row r="500">
          <cell r="A500" t="str">
            <v>149135-М</v>
          </cell>
          <cell r="B500" t="str">
            <v>Комплект 240-1000105-С</v>
          </cell>
        </row>
        <row r="501">
          <cell r="A501" t="str">
            <v>149136-М</v>
          </cell>
          <cell r="B501" t="str">
            <v>Комплект 245-1000105-С</v>
          </cell>
        </row>
        <row r="502">
          <cell r="A502" t="str">
            <v>149141-М</v>
          </cell>
          <cell r="B502" t="str">
            <v>Комплект 260-1000105-С</v>
          </cell>
        </row>
        <row r="503">
          <cell r="A503" t="str">
            <v>149142-М</v>
          </cell>
          <cell r="B503" t="str">
            <v>Комплект 260-1000105-А</v>
          </cell>
        </row>
        <row r="504">
          <cell r="A504" t="str">
            <v>149171-М</v>
          </cell>
          <cell r="B504" t="str">
            <v>Комплект 260-1000105-Т</v>
          </cell>
        </row>
        <row r="505">
          <cell r="A505" t="str">
            <v>149172-М</v>
          </cell>
          <cell r="B505" t="str">
            <v>Комплект 260-1000105-М</v>
          </cell>
        </row>
        <row r="506">
          <cell r="A506" t="str">
            <v>149173-М</v>
          </cell>
          <cell r="B506" t="str">
            <v>Комплект 245-1000105-Б</v>
          </cell>
        </row>
        <row r="507">
          <cell r="A507" t="str">
            <v>149174-М</v>
          </cell>
          <cell r="B507" t="str">
            <v>Комплект 245-1000105-Г</v>
          </cell>
        </row>
        <row r="508">
          <cell r="A508" t="str">
            <v>149874-М</v>
          </cell>
          <cell r="B508" t="str">
            <v>Комплект Д144-1000105</v>
          </cell>
        </row>
        <row r="509">
          <cell r="A509" t="str">
            <v>146810-М</v>
          </cell>
          <cell r="B509" t="str">
            <v>Моторокомплект 421.1004018-Р5 "А" (Black Edition)</v>
          </cell>
        </row>
        <row r="510">
          <cell r="A510" t="str">
            <v>10936-М</v>
          </cell>
          <cell r="B510" t="str">
            <v>Поршневой палец Д37М-1004042</v>
          </cell>
        </row>
        <row r="511">
          <cell r="A511" t="str">
            <v>146811-М</v>
          </cell>
          <cell r="B511" t="str">
            <v>Моторокомплект 421.1004018-Р5 "Б" (Black Edition)</v>
          </cell>
        </row>
        <row r="512">
          <cell r="A512" t="str">
            <v>146812-М</v>
          </cell>
          <cell r="B512" t="str">
            <v>Моторокомплект 421.1004018-Р5 "В" (Black Edition)</v>
          </cell>
        </row>
        <row r="513">
          <cell r="A513" t="str">
            <v>146813-М</v>
          </cell>
          <cell r="B513" t="str">
            <v>Моторокомплект 421.1004018-Р5 "Г" (Black Edition)</v>
          </cell>
        </row>
        <row r="514">
          <cell r="A514" t="str">
            <v>146814-М</v>
          </cell>
          <cell r="B514" t="str">
            <v>Моторокомплект 421.1004018-Р5 "Д" (Black Edition)</v>
          </cell>
        </row>
        <row r="515">
          <cell r="A515" t="str">
            <v>150096-S</v>
          </cell>
          <cell r="B515" t="str">
            <v>Моторокомплект п/колец Д144-1004060Б1-01 (на 4 цил.)</v>
          </cell>
        </row>
        <row r="516">
          <cell r="A516" t="str">
            <v>150097-S</v>
          </cell>
          <cell r="B516" t="str">
            <v>Моторокомплект п/колец Д144-1004060Б1-01/2 (на 4 цил.)</v>
          </cell>
        </row>
        <row r="517">
          <cell r="A517" t="str">
            <v>150100-S</v>
          </cell>
          <cell r="B517" t="str">
            <v>Моторокомплект п/колец СТ-240-1004060-А (на 4 цил.)</v>
          </cell>
        </row>
        <row r="518">
          <cell r="A518" t="str">
            <v>150103-S</v>
          </cell>
          <cell r="B518" t="str">
            <v>Моторокомплект п/колец СТ-240-1004060-А-Р1 (на 4 цил.)</v>
          </cell>
        </row>
        <row r="519">
          <cell r="A519" t="str">
            <v>150104-S</v>
          </cell>
          <cell r="B519" t="str">
            <v>Моторокомплект п/колец СТ-245-1004060 (на 4 цил.)</v>
          </cell>
        </row>
        <row r="520">
          <cell r="A520" t="str">
            <v>150106-S</v>
          </cell>
          <cell r="B520" t="str">
            <v>Комплект п/колец СТ-260-245.110-Б</v>
          </cell>
        </row>
        <row r="521">
          <cell r="A521" t="str">
            <v>150108-S</v>
          </cell>
          <cell r="B521" t="str">
            <v>Моторокомплект п/колец СТ-50-1004060А5 (на 4 цил.)</v>
          </cell>
        </row>
        <row r="522">
          <cell r="A522" t="str">
            <v>150110-S</v>
          </cell>
          <cell r="B522" t="str">
            <v>Моторокомплект п/колец СТ-14-03с6к-50-КЧ (на 4 цил.)</v>
          </cell>
        </row>
        <row r="523">
          <cell r="A523" t="str">
            <v>150111-S</v>
          </cell>
          <cell r="B523" t="str">
            <v>Моторокомплект п/колец СТ-20-03с6-КЧ (на 4 цил.)</v>
          </cell>
        </row>
        <row r="524">
          <cell r="A524" t="str">
            <v>150112-S</v>
          </cell>
          <cell r="B524" t="str">
            <v>Моторокомплект п/колец СТ-20-03с6-КЧ/2 (на 4 цил.)</v>
          </cell>
        </row>
        <row r="525">
          <cell r="A525" t="str">
            <v>150114-S</v>
          </cell>
          <cell r="B525" t="str">
            <v>Моторокомплект п/колец СТ-22-03с6А-КЧ (на 4 цил.)</v>
          </cell>
        </row>
        <row r="526">
          <cell r="A526" t="str">
            <v>150117-S</v>
          </cell>
          <cell r="B526" t="str">
            <v>Моторокомплект п/колец СТ-22-03с6А-01-КЧ (на 4 цил.)</v>
          </cell>
        </row>
        <row r="527">
          <cell r="A527" t="str">
            <v>150119-S</v>
          </cell>
          <cell r="B527" t="str">
            <v>Моторокомплект п/колец СТ-23-03с6-01-КЧ (на 6 цил.)</v>
          </cell>
        </row>
        <row r="528">
          <cell r="A528" t="str">
            <v>150121-S</v>
          </cell>
          <cell r="B528" t="str">
            <v>Комплект п/колец 01М-03с5-01</v>
          </cell>
        </row>
        <row r="529">
          <cell r="A529" t="str">
            <v>150122-S</v>
          </cell>
          <cell r="B529" t="str">
            <v>Комплект п/колец 01М-03с5-01/2</v>
          </cell>
        </row>
        <row r="530">
          <cell r="A530" t="str">
            <v>150126-S</v>
          </cell>
          <cell r="B530" t="str">
            <v>Комплект п/колец 01М-03с5-30</v>
          </cell>
        </row>
        <row r="531">
          <cell r="A531" t="str">
            <v>150127-S</v>
          </cell>
          <cell r="B531" t="str">
            <v>Комплект п/колец 11ТА-03с5-01</v>
          </cell>
        </row>
        <row r="532">
          <cell r="A532" t="str">
            <v>150128-S</v>
          </cell>
          <cell r="B532" t="str">
            <v>Комплект п/колец 440-03с5</v>
          </cell>
        </row>
        <row r="533">
          <cell r="A533" t="str">
            <v>150129-S</v>
          </cell>
          <cell r="B533" t="str">
            <v>Комплект п/колец СТ-446-03с5</v>
          </cell>
        </row>
        <row r="534">
          <cell r="A534" t="str">
            <v>150130-S</v>
          </cell>
          <cell r="B534" t="str">
            <v>Комплект п/колец 60-03006.01</v>
          </cell>
        </row>
        <row r="535">
          <cell r="A535" t="str">
            <v>150133-S</v>
          </cell>
          <cell r="B535" t="str">
            <v>Моторокомплект п/колец СТ-51-03-115СП (на 4 цил.)</v>
          </cell>
        </row>
        <row r="536">
          <cell r="A536" t="str">
            <v>150134-S</v>
          </cell>
          <cell r="B536" t="str">
            <v>Моторокомплект п/колец СТ-51-03-122СП (на 4 цил.)</v>
          </cell>
        </row>
        <row r="537">
          <cell r="A537" t="str">
            <v>150135-S</v>
          </cell>
          <cell r="B537" t="str">
            <v>Моторокомплект п/колец СТ-ВК-52-1000100А (на 6 цил.)</v>
          </cell>
        </row>
        <row r="538">
          <cell r="A538" t="str">
            <v>150136-S</v>
          </cell>
          <cell r="B538" t="str">
            <v>Моторокомплект п/колец СТ-ВК-52-1000100ЕР (на 6 цил.)</v>
          </cell>
        </row>
        <row r="539">
          <cell r="A539" t="str">
            <v>150137-S</v>
          </cell>
          <cell r="B539" t="str">
            <v>Моторокомплект п/колец СТ-ВК-52-1000100ЛР (на 6 цил.)</v>
          </cell>
        </row>
        <row r="540">
          <cell r="A540" t="str">
            <v>150138-S</v>
          </cell>
          <cell r="B540" t="str">
            <v>Моторокомплект п/колец СТ-ВК-52-1000100НР (на 6 цил.)</v>
          </cell>
        </row>
        <row r="541">
          <cell r="A541" t="str">
            <v>150145-S</v>
          </cell>
          <cell r="B541" t="str">
            <v>Моторокомплект п/колец СТ-375-1000101Р-1 (на 8 цил.)</v>
          </cell>
        </row>
        <row r="542">
          <cell r="A542" t="str">
            <v>150146-S</v>
          </cell>
          <cell r="B542" t="str">
            <v>Моторокомплект п/колец СТ-130-1000101 (на 8 цил.)</v>
          </cell>
        </row>
        <row r="543">
          <cell r="A543" t="str">
            <v>150147-S</v>
          </cell>
          <cell r="B543" t="str">
            <v>Моторокомплект п/колец СТ-130-1000101Р1 (на 8 цил.)</v>
          </cell>
        </row>
        <row r="544">
          <cell r="A544" t="str">
            <v>150151-S</v>
          </cell>
          <cell r="B544" t="str">
            <v>Комплект п/колец СТ-740.1000.106</v>
          </cell>
        </row>
        <row r="545">
          <cell r="A545" t="str">
            <v>150152-S</v>
          </cell>
          <cell r="B545" t="str">
            <v>Комплект п/колец СТ-740.13-1000106</v>
          </cell>
        </row>
        <row r="546">
          <cell r="A546" t="str">
            <v>150155-S</v>
          </cell>
          <cell r="B546" t="str">
            <v>Комплект п/колец СТ-236-1004002-А4</v>
          </cell>
        </row>
        <row r="547">
          <cell r="A547" t="str">
            <v>150157-S</v>
          </cell>
          <cell r="B547" t="str">
            <v>Комплект п/колец СТ-236-1004002-А4/2</v>
          </cell>
        </row>
        <row r="548">
          <cell r="A548" t="str">
            <v>150160-S</v>
          </cell>
          <cell r="B548" t="str">
            <v>Комплект п/колец СТ-7511.1004002</v>
          </cell>
        </row>
        <row r="549">
          <cell r="A549" t="str">
            <v>150162-S</v>
          </cell>
          <cell r="B549" t="str">
            <v>Моторокомплект п/колец СТ-2101-1000100-22 (на 4 цил.)</v>
          </cell>
        </row>
        <row r="550">
          <cell r="A550" t="str">
            <v>150166-S</v>
          </cell>
          <cell r="B550" t="str">
            <v>Моторокомплект п/колец СТ-21011-1000100-24 (на 4 цил.)</v>
          </cell>
        </row>
        <row r="551">
          <cell r="A551" t="str">
            <v>150171-S</v>
          </cell>
          <cell r="B551" t="str">
            <v>Моторокомплект п/колец СТ-412-1000101-БР (на 4 цил.)</v>
          </cell>
        </row>
        <row r="552">
          <cell r="A552" t="str">
            <v>150172-S</v>
          </cell>
          <cell r="B552" t="str">
            <v>Моторокомплект п/колец СТ-3317-1000101-01 (на 4 цил.)</v>
          </cell>
        </row>
        <row r="553">
          <cell r="A553" t="str">
            <v>150177-S</v>
          </cell>
          <cell r="B553" t="str">
            <v>Моторокомплект п/колец 4021.1000100-АР (на 4 цил.)</v>
          </cell>
        </row>
        <row r="554">
          <cell r="A554" t="str">
            <v>150181-S</v>
          </cell>
          <cell r="B554" t="str">
            <v>Моторокомплект п/колец СТ-421-1000100-Р1 (на 4 цил.)</v>
          </cell>
        </row>
        <row r="555">
          <cell r="A555" t="str">
            <v>150182-S</v>
          </cell>
          <cell r="B555" t="str">
            <v>Моторокомплект п/колец СТ-421-1000100-Р2 (на 4 цил.)</v>
          </cell>
        </row>
        <row r="556">
          <cell r="A556" t="str">
            <v>150184-S</v>
          </cell>
          <cell r="B556" t="str">
            <v>Моторокомплект п/колец СТ-421-1000101 (на 4 цил.)</v>
          </cell>
        </row>
        <row r="557">
          <cell r="A557" t="str">
            <v>150185-S</v>
          </cell>
          <cell r="B557" t="str">
            <v>Моторокомплект п/колец СТ-130-3509167-02</v>
          </cell>
        </row>
        <row r="558">
          <cell r="A558" t="str">
            <v>150187-S</v>
          </cell>
          <cell r="B558" t="str">
            <v>Моторокомплект п/колец СТ-03712 СП</v>
          </cell>
        </row>
        <row r="559">
          <cell r="A559" t="str">
            <v>150188-S</v>
          </cell>
          <cell r="B559" t="str">
            <v>Моторокомплект п/колец СТ-03712 Р1</v>
          </cell>
        </row>
        <row r="560">
          <cell r="A560" t="str">
            <v>150208-S</v>
          </cell>
          <cell r="B560" t="str">
            <v>Кольцо 111.30123.00</v>
          </cell>
        </row>
        <row r="561">
          <cell r="A561" t="str">
            <v>150209-S</v>
          </cell>
          <cell r="B561" t="str">
            <v>Кольцо 77.55.165А</v>
          </cell>
        </row>
        <row r="562">
          <cell r="A562" t="str">
            <v>150212-S</v>
          </cell>
          <cell r="B562" t="str">
            <v>Кольцо СТ-150.37.333А</v>
          </cell>
        </row>
        <row r="563">
          <cell r="A563" t="str">
            <v>150202-S</v>
          </cell>
          <cell r="B563" t="str">
            <v>Кольцо поршневое СТ-Д24.127А</v>
          </cell>
        </row>
        <row r="564">
          <cell r="A564" t="str">
            <v>150203-S</v>
          </cell>
          <cell r="B564" t="str">
            <v>Кольцо поршневое СТ-Д24.127АР1</v>
          </cell>
        </row>
        <row r="565">
          <cell r="A565" t="str">
            <v>150204-S</v>
          </cell>
          <cell r="B565" t="str">
            <v>Кольцо поршневое СТ-Д24.127АР2</v>
          </cell>
        </row>
        <row r="566">
          <cell r="A566" t="str">
            <v>150205-S</v>
          </cell>
          <cell r="B566" t="str">
            <v>Кольцо поршневое СТ-Д24.127А-I</v>
          </cell>
        </row>
        <row r="567">
          <cell r="A567" t="str">
            <v>150207-S</v>
          </cell>
          <cell r="B567" t="str">
            <v>Кольцо поршневое СТ-Д24.127А-IР2</v>
          </cell>
        </row>
        <row r="568">
          <cell r="A568" t="str">
            <v>150192-S</v>
          </cell>
          <cell r="B568" t="str">
            <v>Кольцо поршневое Д6.03.019</v>
          </cell>
        </row>
        <row r="569">
          <cell r="A569" t="str">
            <v>150193-S</v>
          </cell>
          <cell r="B569" t="str">
            <v>Кольцо поршневое 200.163</v>
          </cell>
        </row>
        <row r="570">
          <cell r="A570" t="str">
            <v>150195-S</v>
          </cell>
          <cell r="B570" t="str">
            <v>Кольцо поршневое 0.214.3.064</v>
          </cell>
        </row>
        <row r="571">
          <cell r="A571" t="str">
            <v>150196-S</v>
          </cell>
          <cell r="B571" t="str">
            <v>Кольцо поршневое 210.064</v>
          </cell>
        </row>
        <row r="572">
          <cell r="A572" t="str">
            <v>150198-S</v>
          </cell>
          <cell r="B572" t="str">
            <v>Кольцо поршневое ЭК 7A.03.012-01-A</v>
          </cell>
        </row>
        <row r="573">
          <cell r="A573" t="str">
            <v>150199-S</v>
          </cell>
          <cell r="B573" t="str">
            <v>Кольцо поршневое ЭК 7A.03.013-01-A</v>
          </cell>
        </row>
        <row r="574">
          <cell r="A574" t="str">
            <v>150200-S</v>
          </cell>
          <cell r="B574" t="str">
            <v>Кольцо поршневое ЭК 4.09.001</v>
          </cell>
        </row>
        <row r="575">
          <cell r="A575" t="str">
            <v>150201-S</v>
          </cell>
          <cell r="B575" t="str">
            <v>Кольцо поршневое ЭК 4.09.002</v>
          </cell>
        </row>
        <row r="576">
          <cell r="A576" t="str">
            <v>150191-S</v>
          </cell>
          <cell r="B576" t="str">
            <v>Кольцо поршневое 7501085</v>
          </cell>
        </row>
        <row r="577">
          <cell r="A577" t="str">
            <v>44981-М</v>
          </cell>
          <cell r="B577" t="str">
            <v>Гильза 740.13-1002021 (ф)</v>
          </cell>
        </row>
        <row r="578">
          <cell r="A578" t="str">
            <v>151037-S</v>
          </cell>
          <cell r="B578" t="str">
            <v>Кольцо поршневое А27.17.75.030</v>
          </cell>
        </row>
        <row r="579">
          <cell r="A579" t="str">
            <v>151038-S</v>
          </cell>
          <cell r="B579" t="str">
            <v>Кольцо поршневое А27.17.75.039</v>
          </cell>
        </row>
        <row r="580">
          <cell r="A580" t="str">
            <v>151040-S</v>
          </cell>
          <cell r="B580" t="str">
            <v>Кольцо поршневое СТ-695В-1506225Б</v>
          </cell>
        </row>
        <row r="581">
          <cell r="A581" t="str">
            <v>151061-S</v>
          </cell>
          <cell r="B581" t="str">
            <v>Комплект п/колец СТ-108-1000100</v>
          </cell>
        </row>
        <row r="582">
          <cell r="A582" t="str">
            <v>151157-S</v>
          </cell>
          <cell r="B582" t="str">
            <v>Комплект п/колец СТ-21083-1000100</v>
          </cell>
        </row>
        <row r="583">
          <cell r="A583" t="str">
            <v>151275-М</v>
          </cell>
          <cell r="B583" t="str">
            <v>Комплект 22-03с5</v>
          </cell>
        </row>
        <row r="584">
          <cell r="A584" t="str">
            <v>151274-М</v>
          </cell>
          <cell r="B584" t="str">
            <v>Комплект 20-03с5</v>
          </cell>
        </row>
        <row r="585">
          <cell r="A585" t="str">
            <v>151970-S</v>
          </cell>
          <cell r="B585" t="str">
            <v>Комплект п/колец СТ-21011-1000100-21</v>
          </cell>
        </row>
        <row r="586">
          <cell r="A586" t="str">
            <v>152906-М</v>
          </cell>
          <cell r="B586" t="str">
            <v>Моторокомплект (4 цил.) 53-1004014-АР "А"</v>
          </cell>
        </row>
        <row r="587">
          <cell r="A587" t="str">
            <v>152907-М</v>
          </cell>
          <cell r="B587" t="str">
            <v>Моторокомплект (4 цил.) 53-1004014-АР "Б"</v>
          </cell>
        </row>
        <row r="588">
          <cell r="A588" t="str">
            <v>150835-S</v>
          </cell>
          <cell r="B588" t="str">
            <v>Кольцо компрессионное СТ-А27.07.01.064</v>
          </cell>
        </row>
        <row r="589">
          <cell r="A589" t="str">
            <v>154886-М</v>
          </cell>
          <cell r="B589" t="str">
            <v>Поршень с пальцем (4 цил.) К245-1004021-Б</v>
          </cell>
        </row>
        <row r="590">
          <cell r="A590" t="str">
            <v>154884-М</v>
          </cell>
          <cell r="B590" t="str">
            <v>Поршень с пальцем (4 цил.) К260-1004021-В</v>
          </cell>
        </row>
        <row r="591">
          <cell r="A591" t="str">
            <v>155085-S</v>
          </cell>
          <cell r="B591" t="str">
            <v>Моторокомплект п/колец СТ-402-1000100-АР (на 4 цил.)</v>
          </cell>
        </row>
        <row r="592">
          <cell r="A592" t="str">
            <v>155313-М</v>
          </cell>
          <cell r="B592" t="str">
            <v>Комплект 446-03с5</v>
          </cell>
        </row>
        <row r="593">
          <cell r="A593" t="str">
            <v>155312-М</v>
          </cell>
          <cell r="B593" t="str">
            <v>Комплект 01М-03с5</v>
          </cell>
        </row>
        <row r="594">
          <cell r="A594" t="str">
            <v>59867-М</v>
          </cell>
          <cell r="B594" t="str">
            <v>Поршневой палец 446-1004020 (з/ч)</v>
          </cell>
        </row>
        <row r="595">
          <cell r="A595" t="str">
            <v>32022-М</v>
          </cell>
          <cell r="B595" t="str">
            <v>Комплект п/колец 262-1004060-Б</v>
          </cell>
        </row>
        <row r="596">
          <cell r="A596" t="str">
            <v>156499-М</v>
          </cell>
          <cell r="B596" t="str">
            <v>Комплект п/колец 262-1004060</v>
          </cell>
        </row>
        <row r="597">
          <cell r="A597" t="str">
            <v>156500-М</v>
          </cell>
          <cell r="B597" t="str">
            <v>Комплект п/колец 3LD-1004060</v>
          </cell>
        </row>
        <row r="598">
          <cell r="A598" t="str">
            <v>156519-М</v>
          </cell>
          <cell r="B598" t="str">
            <v>Комплект п/колец 740.60-1000106-02</v>
          </cell>
        </row>
        <row r="599">
          <cell r="A599" t="str">
            <v>158509-М</v>
          </cell>
          <cell r="B599" t="str">
            <v>Моторокомплект 21126-1004018-К "D" (Black Edition)</v>
          </cell>
        </row>
        <row r="600">
          <cell r="A600" t="str">
            <v>158510-М</v>
          </cell>
          <cell r="B600" t="str">
            <v>Моторокомплект 21126-1004018-К "E" (Black Edition)</v>
          </cell>
        </row>
        <row r="601">
          <cell r="A601" t="str">
            <v>158511-М</v>
          </cell>
          <cell r="B601" t="str">
            <v>Моторокомплект 11194-1004018-К "D" (Black Edition)</v>
          </cell>
        </row>
        <row r="602">
          <cell r="A602" t="str">
            <v>158512-М</v>
          </cell>
          <cell r="B602" t="str">
            <v>Моторокомплект 11194-1004018-К "E" (Black Edition)</v>
          </cell>
        </row>
        <row r="603">
          <cell r="A603" t="str">
            <v>160449-К</v>
          </cell>
          <cell r="B603" t="str">
            <v>Гильза цилиндра MDK 236-1002021-А5 (Б)</v>
          </cell>
        </row>
        <row r="604">
          <cell r="A604" t="str">
            <v>158051-М</v>
          </cell>
          <cell r="B604" t="str">
            <v>Поршнекомплект 740.60-1000128-44 (Black Edition)</v>
          </cell>
        </row>
        <row r="605">
          <cell r="A605" t="str">
            <v>132841-М</v>
          </cell>
          <cell r="B605" t="str">
            <v>Поршнекомплект 740.60-1000128-44 (Дальнобой)</v>
          </cell>
        </row>
        <row r="606">
          <cell r="A606" t="str">
            <v>158050-М</v>
          </cell>
          <cell r="B606" t="str">
            <v>Поршнекомплект 740.30-1000128-44 (Black Edition)</v>
          </cell>
        </row>
        <row r="607">
          <cell r="A607" t="str">
            <v>132840-М</v>
          </cell>
          <cell r="B607" t="str">
            <v>Поршнекомплект 740.30-1000128-44 (Дальнобой)</v>
          </cell>
        </row>
        <row r="608">
          <cell r="A608" t="str">
            <v>165353-М</v>
          </cell>
          <cell r="B608" t="str">
            <v>Листовка "Поршень Камаз 44 серии"</v>
          </cell>
        </row>
        <row r="609">
          <cell r="A609" t="str">
            <v>135519-М</v>
          </cell>
          <cell r="B609" t="str">
            <v>Листовка А5</v>
          </cell>
        </row>
        <row r="610">
          <cell r="A610" t="str">
            <v>150726-S</v>
          </cell>
          <cell r="B610" t="str">
            <v>Кольцо маслосъемное СТ-М125-1004035</v>
          </cell>
        </row>
        <row r="611">
          <cell r="A611" t="str">
            <v>170182-М</v>
          </cell>
          <cell r="B611" t="str">
            <v>Каталог "Дефекты и повреждения"</v>
          </cell>
        </row>
        <row r="612">
          <cell r="A612" t="str">
            <v>169100-М</v>
          </cell>
          <cell r="B612" t="str">
            <v>Листовка А6</v>
          </cell>
        </row>
        <row r="613">
          <cell r="A613" t="str">
            <v>169105-М</v>
          </cell>
          <cell r="B613" t="str">
            <v>Листовка А4 "Утилизация"</v>
          </cell>
        </row>
        <row r="614">
          <cell r="A614" t="str">
            <v>158436-М</v>
          </cell>
          <cell r="B614" t="str">
            <v>Буклет "Блек Эдишн"</v>
          </cell>
        </row>
        <row r="615">
          <cell r="A615" t="str">
            <v>158434-М</v>
          </cell>
          <cell r="B615" t="str">
            <v>Буклет "Нанофрикс/Нанохром"</v>
          </cell>
        </row>
        <row r="616">
          <cell r="A616" t="str">
            <v>158437-М</v>
          </cell>
          <cell r="B616" t="str">
            <v>Буклет "12 причин"</v>
          </cell>
        </row>
        <row r="617">
          <cell r="A617" t="str">
            <v>117070-М</v>
          </cell>
          <cell r="B617" t="str">
            <v>Гильза цилиндра MDK 01466-2 (Б)</v>
          </cell>
        </row>
        <row r="618">
          <cell r="A618" t="str">
            <v>117059-К</v>
          </cell>
          <cell r="B618" t="str">
            <v>Гильза цилиндра MDK 14-0102-01 (Б)</v>
          </cell>
        </row>
        <row r="619">
          <cell r="A619" t="str">
            <v>117072-К</v>
          </cell>
          <cell r="B619" t="str">
            <v>Гильза цилиндра MDK 236-1002021-А (Б)</v>
          </cell>
        </row>
        <row r="620">
          <cell r="A620" t="str">
            <v>117062-М</v>
          </cell>
          <cell r="B620" t="str">
            <v>Гильза цилиндра MDK 236-1002021-Б2 (Б)</v>
          </cell>
        </row>
        <row r="621">
          <cell r="A621" t="str">
            <v>117044-К</v>
          </cell>
          <cell r="B621" t="str">
            <v>Гильза цилиндра MDK 240-1002021 (Б)</v>
          </cell>
        </row>
        <row r="622">
          <cell r="A622" t="str">
            <v>117069-К</v>
          </cell>
          <cell r="B622" t="str">
            <v>Гильза цилиндра MDK 442-0102-1 (Б)</v>
          </cell>
        </row>
        <row r="623">
          <cell r="A623" t="str">
            <v>151094-К</v>
          </cell>
          <cell r="B623" t="str">
            <v>Гильза цилиндра MDK 442-0102-11 (Б)</v>
          </cell>
        </row>
        <row r="624">
          <cell r="A624" t="str">
            <v>117001-К</v>
          </cell>
          <cell r="B624" t="str">
            <v>Гильза цилиндра MDK 60-01102-12 (Б)</v>
          </cell>
        </row>
        <row r="625">
          <cell r="A625" t="str">
            <v>116984-М</v>
          </cell>
          <cell r="B625" t="str">
            <v>Гильза цилиндра 14-0102-01 (Ф)</v>
          </cell>
        </row>
        <row r="626">
          <cell r="A626" t="str">
            <v>75814-М</v>
          </cell>
          <cell r="B626" t="str">
            <v>Гильза цилиндра 236-1002021-Б2</v>
          </cell>
        </row>
        <row r="627">
          <cell r="A627" t="str">
            <v>129402-М</v>
          </cell>
          <cell r="B627" t="str">
            <v>Гильза цилиндра 240-1002021 (Е)</v>
          </cell>
        </row>
        <row r="628">
          <cell r="A628" t="str">
            <v>116992-М</v>
          </cell>
          <cell r="B628" t="str">
            <v>Гильза цилиндра 658.1002021 (Ф)</v>
          </cell>
        </row>
        <row r="629">
          <cell r="A629" t="str">
            <v>157524-М</v>
          </cell>
          <cell r="B629" t="str">
            <v>Гофрокороб 303*220*25</v>
          </cell>
        </row>
        <row r="630">
          <cell r="A630" t="str">
            <v>158430-М</v>
          </cell>
          <cell r="B630" t="str">
            <v>Каталог "Поршневая"</v>
          </cell>
        </row>
        <row r="631">
          <cell r="A631" t="str">
            <v>158431-М</v>
          </cell>
          <cell r="B631" t="str">
            <v>Каталог "РТИ"</v>
          </cell>
        </row>
        <row r="632">
          <cell r="A632" t="str">
            <v>168461-М</v>
          </cell>
          <cell r="B632" t="str">
            <v>Каталог "Стапри"</v>
          </cell>
        </row>
        <row r="633">
          <cell r="A633" t="str">
            <v>158432-М</v>
          </cell>
          <cell r="B633" t="str">
            <v>Каталог "Фильтра"</v>
          </cell>
        </row>
        <row r="634">
          <cell r="A634" t="str">
            <v>60894-М</v>
          </cell>
          <cell r="B634" t="str">
            <v>Клапан впускной 13-1007010Б</v>
          </cell>
        </row>
        <row r="635">
          <cell r="A635" t="str">
            <v>60898-М</v>
          </cell>
          <cell r="B635" t="str">
            <v>Клапан впускной 240-1007014-Б9</v>
          </cell>
        </row>
        <row r="636">
          <cell r="A636" t="str">
            <v>60900-М</v>
          </cell>
          <cell r="B636" t="str">
            <v>Клапан впускной 260-1007014-А1</v>
          </cell>
        </row>
        <row r="637">
          <cell r="A637" t="str">
            <v>60892-М</v>
          </cell>
          <cell r="B637" t="str">
            <v>Клапан впускной 406-1007010-01-Л</v>
          </cell>
        </row>
        <row r="638">
          <cell r="A638" t="str">
            <v>60901-М</v>
          </cell>
          <cell r="B638" t="str">
            <v>Клапан впускной 7406.1007010</v>
          </cell>
        </row>
        <row r="639">
          <cell r="A639" t="str">
            <v>60905-М</v>
          </cell>
          <cell r="B639" t="str">
            <v>Клапан впускной 7511.1007010</v>
          </cell>
        </row>
        <row r="640">
          <cell r="A640" t="str">
            <v>60906-М</v>
          </cell>
          <cell r="B640" t="str">
            <v>Клапан впускной 840-1007010-21</v>
          </cell>
        </row>
        <row r="641">
          <cell r="A641" t="str">
            <v>60899-М</v>
          </cell>
          <cell r="B641" t="str">
            <v>Клапан выпускной 240-1007015-Б9</v>
          </cell>
        </row>
        <row r="642">
          <cell r="A642" t="str">
            <v>60895-М</v>
          </cell>
          <cell r="B642" t="str">
            <v>Клапан выпускной 24-1007015-Л</v>
          </cell>
        </row>
        <row r="643">
          <cell r="A643" t="str">
            <v>60893-М</v>
          </cell>
          <cell r="B643" t="str">
            <v>Клапан выпускной 406-1007012-01-Л</v>
          </cell>
        </row>
        <row r="644">
          <cell r="A644" t="str">
            <v>60902-М</v>
          </cell>
          <cell r="B644" t="str">
            <v>Клапан выпускной 7406.1007015</v>
          </cell>
        </row>
        <row r="645">
          <cell r="A645" t="str">
            <v>60907-М</v>
          </cell>
          <cell r="B645" t="str">
            <v>Клапан выпускной 840-1007012-21</v>
          </cell>
        </row>
        <row r="646">
          <cell r="A646" t="str">
            <v>150837-S</v>
          </cell>
          <cell r="B646" t="str">
            <v>Кольцо компрессионное СТ-А27.07.02.162</v>
          </cell>
        </row>
        <row r="647">
          <cell r="A647" t="str">
            <v>150656-S</v>
          </cell>
          <cell r="B647" t="str">
            <v>Кольцо маслосъемное А27.15.70.000</v>
          </cell>
        </row>
        <row r="648">
          <cell r="A648" t="str">
            <v>150691-S</v>
          </cell>
          <cell r="B648" t="str">
            <v>Кольцо маслосъемное СТ-240-1004080</v>
          </cell>
        </row>
        <row r="649">
          <cell r="A649" t="str">
            <v>150206-S</v>
          </cell>
          <cell r="B649" t="str">
            <v>Кольцо поршневое СТ-Д24.127А-IР1</v>
          </cell>
        </row>
        <row r="650">
          <cell r="A650" t="str">
            <v>151039-S</v>
          </cell>
          <cell r="B650" t="str">
            <v>Кольцо поршневое СТ-4.110.002</v>
          </cell>
        </row>
        <row r="651">
          <cell r="A651" t="str">
            <v>58824-М</v>
          </cell>
          <cell r="B651" t="str">
            <v>Комплект вкладышей коренных 236-1000102-Б2-Р6</v>
          </cell>
        </row>
        <row r="652">
          <cell r="A652" t="str">
            <v>58838-М</v>
          </cell>
          <cell r="B652" t="str">
            <v>Комплект вкладышей коренных 238-1000102-Б2-Р6</v>
          </cell>
        </row>
        <row r="653">
          <cell r="A653" t="str">
            <v>57826-М</v>
          </cell>
          <cell r="B653" t="str">
            <v>Комплект вкладышей коренных 240-1005100МР3</v>
          </cell>
        </row>
        <row r="654">
          <cell r="A654" t="str">
            <v>57827-М</v>
          </cell>
          <cell r="B654" t="str">
            <v>Комплект вкладышей коренных 240-1005100МР4</v>
          </cell>
        </row>
        <row r="655">
          <cell r="A655" t="str">
            <v>57508-М</v>
          </cell>
          <cell r="B655" t="str">
            <v>Комплект вкладышей коренных 24-1000102-01-БР</v>
          </cell>
        </row>
        <row r="656">
          <cell r="A656" t="str">
            <v>57839-М</v>
          </cell>
          <cell r="B656" t="str">
            <v>Комплект вкладышей коренных 24-1000102-01-ВР</v>
          </cell>
        </row>
        <row r="657">
          <cell r="A657" t="str">
            <v>57841-М</v>
          </cell>
          <cell r="B657" t="str">
            <v>Комплект вкладышей коренных 24-1000102-01-ЕР</v>
          </cell>
        </row>
        <row r="658">
          <cell r="A658" t="str">
            <v>57842-М</v>
          </cell>
          <cell r="B658" t="str">
            <v>Комплект вкладышей коренных 24-1000102-01-ЖР</v>
          </cell>
        </row>
        <row r="659">
          <cell r="A659" t="str">
            <v>58488-М</v>
          </cell>
          <cell r="B659" t="str">
            <v>Комплект вкладышей коренных 260-1005100МР3</v>
          </cell>
        </row>
        <row r="660">
          <cell r="A660" t="str">
            <v>60959-М</v>
          </cell>
          <cell r="B660" t="str">
            <v>Комплект вкладышей коренных 50-1005100МР4</v>
          </cell>
        </row>
        <row r="661">
          <cell r="A661" t="str">
            <v>61397-М</v>
          </cell>
          <cell r="B661" t="str">
            <v>Комплект вкладышей коренных 60-1005100МР3</v>
          </cell>
        </row>
        <row r="662">
          <cell r="A662" t="str">
            <v>58808-М</v>
          </cell>
          <cell r="B662" t="str">
            <v>Комплект вкладышей коренных 7405.1000102 Р5</v>
          </cell>
        </row>
        <row r="663">
          <cell r="A663" t="str">
            <v>65021-М</v>
          </cell>
          <cell r="B663" t="str">
            <v>Комплект вкладышей шатунных Д144-1004140МР2</v>
          </cell>
        </row>
        <row r="664">
          <cell r="A664" t="str">
            <v>61391-М</v>
          </cell>
          <cell r="B664" t="str">
            <v>Комплект вкладышей шатунных 20-1004140МР3</v>
          </cell>
        </row>
        <row r="665">
          <cell r="A665" t="str">
            <v>61392-М</v>
          </cell>
          <cell r="B665" t="str">
            <v>Комплект вкладышей шатунных 20-1004140МР4</v>
          </cell>
        </row>
        <row r="666">
          <cell r="A666" t="str">
            <v>58817-М</v>
          </cell>
          <cell r="B666" t="str">
            <v>Комплект вкладышей шатунных 236-1000104-В2-Р6</v>
          </cell>
        </row>
        <row r="667">
          <cell r="A667" t="str">
            <v>58831-М</v>
          </cell>
          <cell r="B667" t="str">
            <v>Комплект вкладышей шатунных 238-1000104-В2-Р6</v>
          </cell>
        </row>
        <row r="668">
          <cell r="A668" t="str">
            <v>57821-М</v>
          </cell>
          <cell r="B668" t="str">
            <v>Комплект вкладышей шатунных 240-1004140МР3</v>
          </cell>
        </row>
        <row r="669">
          <cell r="A669" t="str">
            <v>57822-М</v>
          </cell>
          <cell r="B669" t="str">
            <v>Комплект вкладышей шатунных 240-1004140МР4</v>
          </cell>
        </row>
        <row r="670">
          <cell r="A670" t="str">
            <v>59560-М</v>
          </cell>
          <cell r="B670" t="str">
            <v>Комплект вкладышей шатунных 24-1000104-01</v>
          </cell>
        </row>
        <row r="671">
          <cell r="A671" t="str">
            <v>57837-М</v>
          </cell>
          <cell r="B671" t="str">
            <v>Комплект вкладышей шатунных 24-1000104-01-ЕР</v>
          </cell>
        </row>
        <row r="672">
          <cell r="A672" t="str">
            <v>57838-М</v>
          </cell>
          <cell r="B672" t="str">
            <v>Комплект вкладышей шатунных 24-1000104-01-ЖР</v>
          </cell>
        </row>
        <row r="673">
          <cell r="A673" t="str">
            <v>61404-М</v>
          </cell>
          <cell r="B673" t="str">
            <v>Комплект вкладышей шатунных 60-1004140МР4</v>
          </cell>
        </row>
        <row r="674">
          <cell r="A674" t="str">
            <v>58794-М</v>
          </cell>
          <cell r="B674" t="str">
            <v>Комплект вкладышей шатунных 7405.1000104 Р2</v>
          </cell>
        </row>
        <row r="675">
          <cell r="A675" t="str">
            <v>58798-М</v>
          </cell>
          <cell r="B675" t="str">
            <v>Комплект вкладышей шатунных 7405.1000104 Р5</v>
          </cell>
        </row>
        <row r="676">
          <cell r="A676" t="str">
            <v>166759-К</v>
          </cell>
          <cell r="B676" t="str">
            <v>Комплект Д144-1000101 (МДК)</v>
          </cell>
        </row>
        <row r="677">
          <cell r="A677" t="str">
            <v>156605-М</v>
          </cell>
          <cell r="B677" t="str">
            <v>Комплект Д145Т-1000101</v>
          </cell>
        </row>
        <row r="678">
          <cell r="A678" t="str">
            <v>166760-К</v>
          </cell>
          <cell r="B678" t="str">
            <v>Комплект Д160-01-1000101 (МДК)</v>
          </cell>
        </row>
        <row r="679">
          <cell r="A679" t="str">
            <v>166761-К</v>
          </cell>
          <cell r="B679" t="str">
            <v>Комплект Д160-1000101 (МДК)</v>
          </cell>
        </row>
        <row r="680">
          <cell r="A680" t="str">
            <v>166762-К</v>
          </cell>
          <cell r="B680" t="str">
            <v>Комплект Д65-1000104 (МДК)</v>
          </cell>
        </row>
        <row r="681">
          <cell r="A681" t="str">
            <v>158040-М</v>
          </cell>
          <cell r="B681" t="str">
            <v>Комплект Д65-1000105-С (Black Edition)</v>
          </cell>
        </row>
        <row r="682">
          <cell r="A682" t="str">
            <v>150158-S</v>
          </cell>
          <cell r="B682" t="str">
            <v>Комплект п/колец СТ-236-1004002-А3Р</v>
          </cell>
        </row>
        <row r="683">
          <cell r="A683" t="str">
            <v>166347-М</v>
          </cell>
          <cell r="B683" t="str">
            <v>Комплект п/колец 650.1004002</v>
          </cell>
        </row>
        <row r="684">
          <cell r="A684" t="str">
            <v>158599-М</v>
          </cell>
          <cell r="B684" t="str">
            <v>Комплект прокладок для двигателя ВАЗ-11194 (16кл.) Полный</v>
          </cell>
        </row>
        <row r="685">
          <cell r="A685" t="str">
            <v>158600-М</v>
          </cell>
          <cell r="B685" t="str">
            <v>Комплект прокладок для двигателя ВАЗ-21126 (16кл.) Полный</v>
          </cell>
        </row>
        <row r="686">
          <cell r="A686" t="str">
            <v>158602-М</v>
          </cell>
          <cell r="B686" t="str">
            <v>Комплект прокладок для двигателя Д-245.7 Евро-3 Полный</v>
          </cell>
        </row>
        <row r="687">
          <cell r="A687" t="str">
            <v>158601-М</v>
          </cell>
          <cell r="B687" t="str">
            <v>Комплект прокладок для двигателя ЗМЗ-40904,-40524 Полный</v>
          </cell>
        </row>
        <row r="688">
          <cell r="A688" t="str">
            <v>166717-К</v>
          </cell>
          <cell r="B688" t="str">
            <v>Комплект 130.1000110 (МДК)</v>
          </cell>
        </row>
        <row r="689">
          <cell r="A689" t="str">
            <v>166737-К</v>
          </cell>
          <cell r="B689" t="str">
            <v>Комплект 20-01С15 СМД (МДК)</v>
          </cell>
        </row>
        <row r="690">
          <cell r="A690" t="str">
            <v>166738-К</v>
          </cell>
          <cell r="B690" t="str">
            <v>Комплект 22-01С15 СМД (МДК)</v>
          </cell>
        </row>
        <row r="691">
          <cell r="A691" t="str">
            <v>158052-М</v>
          </cell>
          <cell r="B691" t="str">
            <v>Комплект 236-1004005 (Black Edition)</v>
          </cell>
        </row>
        <row r="692">
          <cell r="A692" t="str">
            <v>158053-М</v>
          </cell>
          <cell r="B692" t="str">
            <v>Комплект 236-1004005-Б (Black Edition)</v>
          </cell>
        </row>
        <row r="693">
          <cell r="A693" t="str">
            <v>166739-К</v>
          </cell>
          <cell r="B693" t="str">
            <v>Комплект 236-1004008-Б (МДК)</v>
          </cell>
        </row>
        <row r="694">
          <cell r="A694" t="str">
            <v>158055-М</v>
          </cell>
          <cell r="B694" t="str">
            <v>Комплект 238Б-1004005 (Black Edition)</v>
          </cell>
        </row>
        <row r="695">
          <cell r="A695" t="str">
            <v>158056-М</v>
          </cell>
          <cell r="B695" t="str">
            <v>Комплект 238Б-1004005-Б (Black Edition)</v>
          </cell>
        </row>
        <row r="696">
          <cell r="A696" t="str">
            <v>166740-К</v>
          </cell>
          <cell r="B696" t="str">
            <v>Комплект 238Б-1004008 (МДК)</v>
          </cell>
        </row>
        <row r="697">
          <cell r="A697" t="str">
            <v>158054-М</v>
          </cell>
          <cell r="B697" t="str">
            <v>Комплект 238НБ-1004005 (Black Edition)</v>
          </cell>
        </row>
        <row r="698">
          <cell r="A698" t="str">
            <v>166741-К</v>
          </cell>
          <cell r="B698" t="str">
            <v>Комплект 238НБ-1004008 (МДК)</v>
          </cell>
        </row>
        <row r="699">
          <cell r="A699" t="str">
            <v>166742-К</v>
          </cell>
          <cell r="B699" t="str">
            <v>Комплект 240 -1004008 (МДК)</v>
          </cell>
        </row>
        <row r="700">
          <cell r="A700" t="str">
            <v>166744-К</v>
          </cell>
          <cell r="B700" t="str">
            <v>Комплект 240П-1004008-Б (МДК)</v>
          </cell>
        </row>
        <row r="701">
          <cell r="A701" t="str">
            <v>166745-К</v>
          </cell>
          <cell r="B701" t="str">
            <v>Комплект 240П-1004008-В (МДК)</v>
          </cell>
        </row>
        <row r="702">
          <cell r="A702" t="str">
            <v>166743-К</v>
          </cell>
          <cell r="B702" t="str">
            <v>Комплект 240-1000104 (МДК)</v>
          </cell>
        </row>
        <row r="703">
          <cell r="A703" t="str">
            <v>158041-М</v>
          </cell>
          <cell r="B703" t="str">
            <v>Комплект 240-1000105-С (Black Edition)</v>
          </cell>
        </row>
        <row r="704">
          <cell r="A704" t="str">
            <v>166746-К</v>
          </cell>
          <cell r="B704" t="str">
            <v>Комплект 245-1000104 (МДК)</v>
          </cell>
        </row>
        <row r="705">
          <cell r="A705" t="str">
            <v>158047-М</v>
          </cell>
          <cell r="B705" t="str">
            <v>Комплект 245-1000105-Б (Black Edition)</v>
          </cell>
        </row>
        <row r="706">
          <cell r="A706" t="str">
            <v>158048-М</v>
          </cell>
          <cell r="B706" t="str">
            <v>Комплект 245-1000105-Г (Black Edition)</v>
          </cell>
        </row>
        <row r="707">
          <cell r="A707" t="str">
            <v>159173-М</v>
          </cell>
          <cell r="B707" t="str">
            <v>Комплект 245-1000105-Е</v>
          </cell>
        </row>
        <row r="708">
          <cell r="A708" t="str">
            <v>159172-М</v>
          </cell>
          <cell r="B708" t="str">
            <v>Комплект 245-1000105-Л</v>
          </cell>
        </row>
        <row r="709">
          <cell r="A709" t="str">
            <v>158042-М</v>
          </cell>
          <cell r="B709" t="str">
            <v>Комплект 245-1000105-С (Black Edition)</v>
          </cell>
        </row>
        <row r="710">
          <cell r="A710" t="str">
            <v>166747-К</v>
          </cell>
          <cell r="B710" t="str">
            <v>Комплект 260-1000104 (МДК)</v>
          </cell>
        </row>
        <row r="711">
          <cell r="A711" t="str">
            <v>166748-К</v>
          </cell>
          <cell r="B711" t="str">
            <v>Комплект 260-1000104-А (МДК)</v>
          </cell>
        </row>
        <row r="712">
          <cell r="A712" t="str">
            <v>72351-К</v>
          </cell>
          <cell r="B712" t="str">
            <v>Комплект 260-1000104-Б</v>
          </cell>
        </row>
        <row r="713">
          <cell r="A713" t="str">
            <v>166749-К</v>
          </cell>
          <cell r="B713" t="str">
            <v>Комплект 260-1000104-М (МДК)</v>
          </cell>
        </row>
        <row r="714">
          <cell r="A714" t="str">
            <v>166750-К</v>
          </cell>
          <cell r="B714" t="str">
            <v>Комплект 260-1000104-Т (МДК)</v>
          </cell>
        </row>
        <row r="715">
          <cell r="A715" t="str">
            <v>158044-М</v>
          </cell>
          <cell r="B715" t="str">
            <v>Комплект 260-1000105-А (Black Edition)</v>
          </cell>
        </row>
        <row r="716">
          <cell r="A716" t="str">
            <v>158046-М</v>
          </cell>
          <cell r="B716" t="str">
            <v>Комплект 260-1000105-М (Black Edition)</v>
          </cell>
        </row>
        <row r="717">
          <cell r="A717" t="str">
            <v>158043-М</v>
          </cell>
          <cell r="B717" t="str">
            <v>Комплект 260-1000105-С (Black Edition)</v>
          </cell>
        </row>
        <row r="718">
          <cell r="A718" t="str">
            <v>158045-М</v>
          </cell>
          <cell r="B718" t="str">
            <v>Комплект 260-1000105-Т (Black Edition)</v>
          </cell>
        </row>
        <row r="719">
          <cell r="A719" t="str">
            <v>166751-К</v>
          </cell>
          <cell r="B719" t="str">
            <v>Комплект 375.1000110 (МДК)</v>
          </cell>
        </row>
        <row r="720">
          <cell r="A720" t="str">
            <v>166752-К</v>
          </cell>
          <cell r="B720" t="str">
            <v>Комплект 60-01С15 СМД (МДК)</v>
          </cell>
        </row>
        <row r="721">
          <cell r="A721" t="str">
            <v>158061-М</v>
          </cell>
          <cell r="B721" t="str">
            <v>Комплект 658.1004005-10 (Black Edition)</v>
          </cell>
        </row>
        <row r="722">
          <cell r="A722" t="str">
            <v>166753-К</v>
          </cell>
          <cell r="B722" t="str">
            <v>Комплект 740.1000101-А (МДК)</v>
          </cell>
        </row>
        <row r="723">
          <cell r="A723" t="str">
            <v>166754-К</v>
          </cell>
          <cell r="B723" t="str">
            <v>Комплект 740.1000101-АК (МДК)</v>
          </cell>
        </row>
        <row r="724">
          <cell r="A724" t="str">
            <v>166755-К</v>
          </cell>
          <cell r="B724" t="str">
            <v>Комплект 740.30-1000101 (МДК)</v>
          </cell>
        </row>
        <row r="725">
          <cell r="A725" t="str">
            <v>165981-М</v>
          </cell>
          <cell r="B725" t="str">
            <v>Комплект 740.30-1000101-44</v>
          </cell>
        </row>
        <row r="726">
          <cell r="A726" t="str">
            <v>166756-К</v>
          </cell>
          <cell r="B726" t="str">
            <v>Комплект 7405.1000101 (МДК)</v>
          </cell>
        </row>
        <row r="727">
          <cell r="A727" t="str">
            <v>158057-М</v>
          </cell>
          <cell r="B727" t="str">
            <v>Комплект 7511.1004005-01 (Black Edition)</v>
          </cell>
        </row>
        <row r="728">
          <cell r="A728" t="str">
            <v>158058-М</v>
          </cell>
          <cell r="B728" t="str">
            <v>Комплект 7511.1004005-10 (Black Edition)</v>
          </cell>
        </row>
        <row r="729">
          <cell r="A729" t="str">
            <v>158059-М</v>
          </cell>
          <cell r="B729" t="str">
            <v>Комплект 7511.1004005-50 (Black Edition)</v>
          </cell>
        </row>
        <row r="730">
          <cell r="A730" t="str">
            <v>158060-М</v>
          </cell>
          <cell r="B730" t="str">
            <v>Комплект 7511.1004005-60 (Black Edition)</v>
          </cell>
        </row>
        <row r="731">
          <cell r="A731" t="str">
            <v>166757-К</v>
          </cell>
          <cell r="B731" t="str">
            <v>Комплект 7511.1004008-01 (МДК)</v>
          </cell>
        </row>
        <row r="732">
          <cell r="A732" t="str">
            <v>166758-К</v>
          </cell>
          <cell r="B732" t="str">
            <v>Комплект 7511.1004008-10 (МДК)</v>
          </cell>
        </row>
        <row r="733">
          <cell r="A733" t="str">
            <v>164928-М</v>
          </cell>
          <cell r="B733" t="str">
            <v>Моторокомплект А274.1004018 "A" (Black Edition)</v>
          </cell>
        </row>
        <row r="734">
          <cell r="A734" t="str">
            <v>171809-М</v>
          </cell>
          <cell r="B734" t="str">
            <v>Моторокомплект А274.1004018 "A" (Эксперт)</v>
          </cell>
        </row>
        <row r="735">
          <cell r="A735" t="str">
            <v>164929-М</v>
          </cell>
          <cell r="B735" t="str">
            <v>Моторокомплект А274.1004018 "B" (Black Edition)</v>
          </cell>
        </row>
        <row r="736">
          <cell r="A736" t="str">
            <v>171810-М</v>
          </cell>
          <cell r="B736" t="str">
            <v>Моторокомплект А274.1004018 "B" (Эксперт)</v>
          </cell>
        </row>
        <row r="737">
          <cell r="A737" t="str">
            <v>164930-М</v>
          </cell>
          <cell r="B737" t="str">
            <v>Моторокомплект А274.1004018 "C" (Black Edition)</v>
          </cell>
        </row>
        <row r="738">
          <cell r="A738" t="str">
            <v>171811-М</v>
          </cell>
          <cell r="B738" t="str">
            <v>Моторокомплект А274.1004018 "C" (Эксперт)</v>
          </cell>
        </row>
        <row r="739">
          <cell r="A739" t="str">
            <v>171778-М</v>
          </cell>
          <cell r="B739" t="str">
            <v>Моторокомплект ВК-21-1000105-А4 (Эксперт)</v>
          </cell>
        </row>
        <row r="740">
          <cell r="A740" t="str">
            <v>166796-К</v>
          </cell>
          <cell r="B740" t="str">
            <v>Моторокомплект ВК-21-1000110 (МДК)</v>
          </cell>
        </row>
        <row r="741">
          <cell r="A741" t="str">
            <v>164934-М</v>
          </cell>
          <cell r="B741" t="str">
            <v>Моторокомплект п/колец А274.1004024</v>
          </cell>
        </row>
        <row r="742">
          <cell r="A742" t="str">
            <v>167414-S</v>
          </cell>
          <cell r="B742" t="str">
            <v>Моторокомплект п/колец Д144-1004060Б1-01Р1 (на 4 цил.)</v>
          </cell>
        </row>
        <row r="743">
          <cell r="A743" t="str">
            <v>153013-S</v>
          </cell>
          <cell r="B743" t="str">
            <v>Моторокомплект п/колец СТ-375-1000101-01 (на 8 цил.)</v>
          </cell>
        </row>
        <row r="744">
          <cell r="A744" t="str">
            <v>153015-S</v>
          </cell>
          <cell r="B744" t="str">
            <v>Моторокомплект п/колец СТ-402-1000100  (на 4 цил.)</v>
          </cell>
        </row>
        <row r="745">
          <cell r="A745" t="str">
            <v>153014-S</v>
          </cell>
          <cell r="B745" t="str">
            <v>Моторокомплект п/колец СТ-402-1000100-БР (на 4 цил.)</v>
          </cell>
        </row>
        <row r="746">
          <cell r="A746" t="str">
            <v>150170-S</v>
          </cell>
          <cell r="B746" t="str">
            <v>Моторокомплект п/колец СТ-412-1000101 (на 4 цил.)</v>
          </cell>
        </row>
        <row r="747">
          <cell r="A747" t="str">
            <v>138404-М</v>
          </cell>
          <cell r="B747" t="str">
            <v>Моторокомплект п/колец 11194-1000100</v>
          </cell>
        </row>
        <row r="748">
          <cell r="A748" t="str">
            <v>138405-М</v>
          </cell>
          <cell r="B748" t="str">
            <v>Моторокомплект п/колец 11194-1000100-АР</v>
          </cell>
        </row>
        <row r="749">
          <cell r="A749" t="str">
            <v>136826-М</v>
          </cell>
          <cell r="B749" t="str">
            <v>Моторокомплект п/колец 21126-1000100</v>
          </cell>
        </row>
        <row r="750">
          <cell r="A750" t="str">
            <v>136827-М</v>
          </cell>
          <cell r="B750" t="str">
            <v>Моторокомплект п/колец 21126-1000100-АР</v>
          </cell>
        </row>
        <row r="751">
          <cell r="A751" t="str">
            <v>152851-М</v>
          </cell>
          <cell r="B751" t="str">
            <v>Моторокомплект п/колец 21126-1000100-БР</v>
          </cell>
        </row>
        <row r="752">
          <cell r="A752" t="str">
            <v>157832-М</v>
          </cell>
          <cell r="B752" t="str">
            <v>Моторокомплект п/колец 240-1004060-Б (4 цил.)</v>
          </cell>
        </row>
        <row r="753">
          <cell r="A753" t="str">
            <v>152855-М</v>
          </cell>
          <cell r="B753" t="str">
            <v>Моторокомплект п/колец 40524.1000100-БР</v>
          </cell>
        </row>
        <row r="754">
          <cell r="A754" t="str">
            <v>166182-А</v>
          </cell>
          <cell r="B754" t="str">
            <v>Моторокомплект поршней 11194-1004015 "A" (А)</v>
          </cell>
        </row>
        <row r="755">
          <cell r="A755" t="str">
            <v>166183-А</v>
          </cell>
          <cell r="B755" t="str">
            <v>Моторокомплект поршней 11194-1004015 "B" (А)</v>
          </cell>
        </row>
        <row r="756">
          <cell r="A756" t="str">
            <v>166184-А</v>
          </cell>
          <cell r="B756" t="str">
            <v>Моторокомплект поршней 11194-1004015 "C" (А)</v>
          </cell>
        </row>
        <row r="757">
          <cell r="A757" t="str">
            <v>166185-А</v>
          </cell>
          <cell r="B757" t="str">
            <v>Моторокомплект поршней 11194-1004015 "D" (А)</v>
          </cell>
        </row>
        <row r="758">
          <cell r="A758" t="str">
            <v>166186-А</v>
          </cell>
          <cell r="B758" t="str">
            <v>Моторокомплект поршней 11194-1004015 "E" (А)</v>
          </cell>
        </row>
        <row r="759">
          <cell r="A759" t="str">
            <v>166113-А</v>
          </cell>
          <cell r="B759" t="str">
            <v>Моторокомплект поршней 2108-1004015 "A" (А)</v>
          </cell>
        </row>
        <row r="760">
          <cell r="A760" t="str">
            <v>166233-А</v>
          </cell>
          <cell r="B760" t="str">
            <v>Моторокомплект поршней 2108-1004015 "B" (А)</v>
          </cell>
        </row>
        <row r="761">
          <cell r="A761" t="str">
            <v>166114-А</v>
          </cell>
          <cell r="B761" t="str">
            <v>Моторокомплект поршней 2108-1004015 "C" (А)</v>
          </cell>
        </row>
        <row r="762">
          <cell r="A762" t="str">
            <v>166234-А</v>
          </cell>
          <cell r="B762" t="str">
            <v>Моторокомплект поршней 2108-1004015 "D" (А)</v>
          </cell>
        </row>
        <row r="763">
          <cell r="A763" t="str">
            <v>166118-А</v>
          </cell>
          <cell r="B763" t="str">
            <v>Моторокомплект поршней 2108-1004015-БР (-32) "A" (А)</v>
          </cell>
        </row>
        <row r="764">
          <cell r="A764" t="str">
            <v>166239-А</v>
          </cell>
          <cell r="B764" t="str">
            <v>Моторокомплект поршней 2108-1004015-БР (-32) "D" (А)</v>
          </cell>
        </row>
        <row r="765">
          <cell r="A765" t="str">
            <v>166126-А</v>
          </cell>
          <cell r="B765" t="str">
            <v>Моторокомплект поршней 21083-1004015-БР (-32) "B" (А)</v>
          </cell>
        </row>
        <row r="766">
          <cell r="A766" t="str">
            <v>166247-А</v>
          </cell>
          <cell r="B766" t="str">
            <v>Моторокомплект поршней 21083-1004015-БР (-32) "E" (А)</v>
          </cell>
        </row>
        <row r="767">
          <cell r="A767" t="str">
            <v>166147-А</v>
          </cell>
          <cell r="B767" t="str">
            <v>Моторокомплект поршней 2112-1004015-АР (-31) "C" (А)</v>
          </cell>
        </row>
        <row r="768">
          <cell r="A768" t="str">
            <v>166152-А</v>
          </cell>
          <cell r="B768" t="str">
            <v>Моторокомплект поршней 21124-1004015 "A" (А)</v>
          </cell>
        </row>
        <row r="769">
          <cell r="A769" t="str">
            <v>166153-А</v>
          </cell>
          <cell r="B769" t="str">
            <v>Моторокомплект поршней 21124-1004015 "B" (А)</v>
          </cell>
        </row>
        <row r="770">
          <cell r="A770" t="str">
            <v>166167-А</v>
          </cell>
          <cell r="B770" t="str">
            <v>Моторокомплект поршней 21126-1004015 "A" (А)</v>
          </cell>
        </row>
        <row r="771">
          <cell r="A771" t="str">
            <v>166168-А</v>
          </cell>
          <cell r="B771" t="str">
            <v>Моторокомплект поршней 21126-1004015 "B" (А)</v>
          </cell>
        </row>
        <row r="772">
          <cell r="A772" t="str">
            <v>166169-А</v>
          </cell>
          <cell r="B772" t="str">
            <v>Моторокомплект поршней 21126-1004015 "C" (А)</v>
          </cell>
        </row>
        <row r="773">
          <cell r="A773" t="str">
            <v>166170-А</v>
          </cell>
          <cell r="B773" t="str">
            <v>Моторокомплект поршней 21126-1004015 "D" (А)</v>
          </cell>
        </row>
        <row r="774">
          <cell r="A774" t="str">
            <v>166171-А</v>
          </cell>
          <cell r="B774" t="str">
            <v>Моторокомплект поршней 21126-1004015 "E" (А)</v>
          </cell>
        </row>
        <row r="775">
          <cell r="A775" t="str">
            <v>171514-М</v>
          </cell>
          <cell r="B775" t="str">
            <v>Моторокомплект 11194-1004014-К "A" (Эксперт)</v>
          </cell>
        </row>
        <row r="776">
          <cell r="A776" t="str">
            <v>171515-М</v>
          </cell>
          <cell r="B776" t="str">
            <v>Моторокомплект 11194-1004014-К "B" (Эксперт)</v>
          </cell>
        </row>
        <row r="777">
          <cell r="A777" t="str">
            <v>171516-М</v>
          </cell>
          <cell r="B777" t="str">
            <v>Моторокомплект 11194-1004014-К "C" (Эксперт)</v>
          </cell>
        </row>
        <row r="778">
          <cell r="A778" t="str">
            <v>171517-М</v>
          </cell>
          <cell r="B778" t="str">
            <v>Моторокомплект 11194-1004014-К "D" (Эксперт)</v>
          </cell>
        </row>
        <row r="779">
          <cell r="A779" t="str">
            <v>171518-М</v>
          </cell>
          <cell r="B779" t="str">
            <v>Моторокомплект 11194-1004014-К "E" (Эксперт)</v>
          </cell>
        </row>
        <row r="780">
          <cell r="A780" t="str">
            <v>171519-М</v>
          </cell>
          <cell r="B780" t="str">
            <v>Моторокомплект 11194-1004014-К-АР "A" (Эксперт)</v>
          </cell>
        </row>
        <row r="781">
          <cell r="A781" t="str">
            <v>171520-М</v>
          </cell>
          <cell r="B781" t="str">
            <v>Моторокомплект 11194-1004014-К-АР "B" (Эксперт)</v>
          </cell>
        </row>
        <row r="782">
          <cell r="A782" t="str">
            <v>171521-М</v>
          </cell>
          <cell r="B782" t="str">
            <v>Моторокомплект 11194-1004014-К-АР "C" (Эксперт)</v>
          </cell>
        </row>
        <row r="783">
          <cell r="A783" t="str">
            <v>171522-М</v>
          </cell>
          <cell r="B783" t="str">
            <v>Моторокомплект 11194-1004014-К-АР "D" (Эксперт)</v>
          </cell>
        </row>
        <row r="784">
          <cell r="A784" t="str">
            <v>171523-М</v>
          </cell>
          <cell r="B784" t="str">
            <v>Моторокомплект 11194-1004014-К-АР "E" (Эксперт)</v>
          </cell>
        </row>
        <row r="785">
          <cell r="A785" t="str">
            <v>171218-М</v>
          </cell>
          <cell r="B785" t="str">
            <v>Моторокомплект 2101-1004014 "A" (Эксперт)</v>
          </cell>
        </row>
        <row r="786">
          <cell r="A786" t="str">
            <v>171219-М</v>
          </cell>
          <cell r="B786" t="str">
            <v>Моторокомплект 2101-1004014 "B" (Эксперт)</v>
          </cell>
        </row>
        <row r="787">
          <cell r="A787" t="str">
            <v>171220-М</v>
          </cell>
          <cell r="B787" t="str">
            <v>Моторокомплект 2101-1004014 "C" (Эксперт)</v>
          </cell>
        </row>
        <row r="788">
          <cell r="A788" t="str">
            <v>171221-</v>
          </cell>
          <cell r="B788" t="str">
            <v>Моторокомплект 2101-1004014 "D" (Эксперт)</v>
          </cell>
        </row>
        <row r="789">
          <cell r="A789" t="str">
            <v>171222-М</v>
          </cell>
          <cell r="B789" t="str">
            <v>Моторокомплект 2101-1004014 "E" (Эксперт)</v>
          </cell>
        </row>
        <row r="790">
          <cell r="A790" t="str">
            <v>171223-М</v>
          </cell>
          <cell r="B790" t="str">
            <v>Моторокомплект 2101-1004014-АР "A" (Эксперт)</v>
          </cell>
        </row>
        <row r="791">
          <cell r="A791" t="str">
            <v>171224-М</v>
          </cell>
          <cell r="B791" t="str">
            <v>Моторокомплект 2101-1004014-АР "B" (Эксперт)</v>
          </cell>
        </row>
        <row r="792">
          <cell r="A792" t="str">
            <v>171225-М</v>
          </cell>
          <cell r="B792" t="str">
            <v>Моторокомплект 2101-1004014-АР "C" (Эксперт)</v>
          </cell>
        </row>
        <row r="793">
          <cell r="A793" t="str">
            <v>171226-М</v>
          </cell>
          <cell r="B793" t="str">
            <v>Моторокомплект 2101-1004014-АР "D" (Эксперт)</v>
          </cell>
        </row>
        <row r="794">
          <cell r="A794" t="str">
            <v>171227-М</v>
          </cell>
          <cell r="B794" t="str">
            <v>Моторокомплект 2101-1004014-АР "E" (Эксперт)</v>
          </cell>
        </row>
        <row r="795">
          <cell r="A795" t="str">
            <v>171228-М</v>
          </cell>
          <cell r="B795" t="str">
            <v>Моторокомплект 2101-1004014-БР "A" (Эксперт)</v>
          </cell>
        </row>
        <row r="796">
          <cell r="A796" t="str">
            <v>171229-М</v>
          </cell>
          <cell r="B796" t="str">
            <v>Моторокомплект 2101-1004014-БР "B" (Эксперт)</v>
          </cell>
        </row>
        <row r="797">
          <cell r="A797" t="str">
            <v>171230-М</v>
          </cell>
          <cell r="B797" t="str">
            <v>Моторокомплект 2101-1004014-БР "C" (Эксперт)</v>
          </cell>
        </row>
        <row r="798">
          <cell r="A798" t="str">
            <v>171231-М</v>
          </cell>
          <cell r="B798" t="str">
            <v>Моторокомплект 2101-1004014-БР "D" (Эксперт)</v>
          </cell>
        </row>
        <row r="799">
          <cell r="A799" t="str">
            <v>171232-М</v>
          </cell>
          <cell r="B799" t="str">
            <v>Моторокомплект 2101-1004014-БР "E" (Эксперт)</v>
          </cell>
        </row>
        <row r="800">
          <cell r="A800" t="str">
            <v>171281-М</v>
          </cell>
          <cell r="B800" t="str">
            <v>Моторокомплект 21011-1004014 "A" (Эксперт)</v>
          </cell>
        </row>
        <row r="801">
          <cell r="A801" t="str">
            <v>171282-М</v>
          </cell>
          <cell r="B801" t="str">
            <v>Моторокомплект 21011-1004014 "B" (Эксперт)</v>
          </cell>
        </row>
        <row r="802">
          <cell r="A802" t="str">
            <v>171283-М</v>
          </cell>
          <cell r="B802" t="str">
            <v>Моторокомплект 21011-1004014 "C" (Эксперт)</v>
          </cell>
        </row>
        <row r="803">
          <cell r="A803" t="str">
            <v>171284-М</v>
          </cell>
          <cell r="B803" t="str">
            <v>Моторокомплект 21011-1004014 "D" (Эксперт)</v>
          </cell>
        </row>
        <row r="804">
          <cell r="A804" t="str">
            <v>171285-М</v>
          </cell>
          <cell r="B804" t="str">
            <v>Моторокомплект 21011-1004014 "E" (Эксперт)</v>
          </cell>
        </row>
        <row r="805">
          <cell r="A805" t="str">
            <v>171286-М</v>
          </cell>
          <cell r="B805" t="str">
            <v>Моторокомплект 21011-1004014-АР "A" (Эксперт)</v>
          </cell>
        </row>
        <row r="806">
          <cell r="A806" t="str">
            <v>171287-М</v>
          </cell>
          <cell r="B806" t="str">
            <v>Моторокомплект 21011-1004014-АР "B" (Эксперт)</v>
          </cell>
        </row>
        <row r="807">
          <cell r="A807" t="str">
            <v>171288-М</v>
          </cell>
          <cell r="B807" t="str">
            <v>Моторокомплект 21011-1004014-АР "C" (Эксперт)</v>
          </cell>
        </row>
        <row r="808">
          <cell r="A808" t="str">
            <v>171289-М</v>
          </cell>
          <cell r="B808" t="str">
            <v>Моторокомплект 21011-1004014-АР "D" (Эксперт)</v>
          </cell>
        </row>
        <row r="809">
          <cell r="A809" t="str">
            <v>171290-М</v>
          </cell>
          <cell r="B809" t="str">
            <v>Моторокомплект 21011-1004014-АР "E" (Эксперт)</v>
          </cell>
        </row>
        <row r="810">
          <cell r="A810" t="str">
            <v>171291-М</v>
          </cell>
          <cell r="B810" t="str">
            <v>Моторокомплект 21011-1004014-БР "A" (Эксперт)</v>
          </cell>
        </row>
        <row r="811">
          <cell r="A811" t="str">
            <v>171292-М</v>
          </cell>
          <cell r="B811" t="str">
            <v>Моторокомплект 21011-1004014-БР "B" (Эксперт)</v>
          </cell>
        </row>
        <row r="812">
          <cell r="A812" t="str">
            <v>171293-М</v>
          </cell>
          <cell r="B812" t="str">
            <v>Моторокомплект 21011-1004014-БР "C" (Эксперт)</v>
          </cell>
        </row>
        <row r="813">
          <cell r="A813" t="str">
            <v>171294-М</v>
          </cell>
          <cell r="B813" t="str">
            <v>Моторокомплект 21011-1004014-БР "D" (Эксперт)</v>
          </cell>
        </row>
        <row r="814">
          <cell r="A814" t="str">
            <v>171295-М</v>
          </cell>
          <cell r="B814" t="str">
            <v>Моторокомплект 21011-1004014-БР "E" (Эксперт)</v>
          </cell>
        </row>
        <row r="815">
          <cell r="A815" t="str">
            <v>171255-М</v>
          </cell>
          <cell r="B815" t="str">
            <v>Моторокомплект 2105-1004014 "A" (Эксперт)</v>
          </cell>
        </row>
        <row r="816">
          <cell r="A816" t="str">
            <v>171256-М</v>
          </cell>
          <cell r="B816" t="str">
            <v>Моторокомплект 2105-1004014 "B" (Эксперт)</v>
          </cell>
        </row>
        <row r="817">
          <cell r="A817" t="str">
            <v>171257-М</v>
          </cell>
          <cell r="B817" t="str">
            <v>Моторокомплект 2105-1004014 "C" (Эксперт)</v>
          </cell>
        </row>
        <row r="818">
          <cell r="A818" t="str">
            <v>171258-М</v>
          </cell>
          <cell r="B818" t="str">
            <v>Моторокомплект 2105-1004014 "D" (Эксперт)</v>
          </cell>
        </row>
        <row r="819">
          <cell r="A819" t="str">
            <v>171259-М</v>
          </cell>
          <cell r="B819" t="str">
            <v>Моторокомплект 2105-1004014 "E" (Эксперт)</v>
          </cell>
        </row>
        <row r="820">
          <cell r="A820" t="str">
            <v>171271-М</v>
          </cell>
          <cell r="B820" t="str">
            <v>Моторокомплект 2105-1004014-АР "A" (Эксперт)</v>
          </cell>
        </row>
        <row r="821">
          <cell r="A821" t="str">
            <v>171272-М</v>
          </cell>
          <cell r="B821" t="str">
            <v>Моторокомплект 2105-1004014-АР "B" (Эксперт)</v>
          </cell>
        </row>
        <row r="822">
          <cell r="A822" t="str">
            <v>171273-М</v>
          </cell>
          <cell r="B822" t="str">
            <v>Моторокомплект 2105-1004014-АР "C" (Эксперт)</v>
          </cell>
        </row>
        <row r="823">
          <cell r="A823" t="str">
            <v>171274-М</v>
          </cell>
          <cell r="B823" t="str">
            <v>Моторокомплект 2105-1004014-АР "D" (Эксперт)</v>
          </cell>
        </row>
        <row r="824">
          <cell r="A824" t="str">
            <v>171275-М</v>
          </cell>
          <cell r="B824" t="str">
            <v>Моторокомплект 2105-1004014-АР "E" (Эксперт)</v>
          </cell>
        </row>
        <row r="825">
          <cell r="A825" t="str">
            <v>171276-М</v>
          </cell>
          <cell r="B825" t="str">
            <v>Моторокомплект 2105-1004014-БР "A" (Эксперт)</v>
          </cell>
        </row>
        <row r="826">
          <cell r="A826" t="str">
            <v>171277-М</v>
          </cell>
          <cell r="B826" t="str">
            <v>Моторокомплект 2105-1004014-БР "B" (Эксперт)</v>
          </cell>
        </row>
        <row r="827">
          <cell r="A827" t="str">
            <v>171278-М</v>
          </cell>
          <cell r="B827" t="str">
            <v>Моторокомплект 2105-1004014-БР "C" (Эксперт)</v>
          </cell>
        </row>
        <row r="828">
          <cell r="A828" t="str">
            <v>171279-М</v>
          </cell>
          <cell r="B828" t="str">
            <v>Моторокомплект 2105-1004014-БР "D" (Эксперт)</v>
          </cell>
        </row>
        <row r="829">
          <cell r="A829" t="str">
            <v>171280-М</v>
          </cell>
          <cell r="B829" t="str">
            <v>Моторокомплект 2105-1004014-БР "E" (Эксперт)</v>
          </cell>
        </row>
        <row r="830">
          <cell r="A830" t="str">
            <v>171296-М</v>
          </cell>
          <cell r="B830" t="str">
            <v>Моторокомплект 2108-1004014 "A" (Эксперт)</v>
          </cell>
        </row>
        <row r="831">
          <cell r="A831" t="str">
            <v>171297-М</v>
          </cell>
          <cell r="B831" t="str">
            <v>Моторокомплект 2108-1004014 "B" (Эксперт)</v>
          </cell>
        </row>
        <row r="832">
          <cell r="A832" t="str">
            <v>171298-М</v>
          </cell>
          <cell r="B832" t="str">
            <v>Моторокомплект 2108-1004014 "C" (Эксперт)</v>
          </cell>
        </row>
        <row r="833">
          <cell r="A833" t="str">
            <v>171299-М</v>
          </cell>
          <cell r="B833" t="str">
            <v>Моторокомплект 2108-1004014 "D" (Эксперт)</v>
          </cell>
        </row>
        <row r="834">
          <cell r="A834" t="str">
            <v>171300-М</v>
          </cell>
          <cell r="B834" t="str">
            <v>Моторокомплект 2108-1004014 "E" (Эксперт)</v>
          </cell>
        </row>
        <row r="835">
          <cell r="A835" t="str">
            <v>171306-М</v>
          </cell>
          <cell r="B835" t="str">
            <v>Моторокомплект 2108-1004014-АР "A" (Эксперт)</v>
          </cell>
        </row>
        <row r="836">
          <cell r="A836" t="str">
            <v>171307-М</v>
          </cell>
          <cell r="B836" t="str">
            <v>Моторокомплект 2108-1004014-АР "B" (Эксперт)</v>
          </cell>
        </row>
        <row r="837">
          <cell r="A837" t="str">
            <v>171308-М</v>
          </cell>
          <cell r="B837" t="str">
            <v>Моторокомплект 2108-1004014-АР "C" (Эксперт)</v>
          </cell>
        </row>
        <row r="838">
          <cell r="A838" t="str">
            <v>171309-М</v>
          </cell>
          <cell r="B838" t="str">
            <v>Моторокомплект 2108-1004014-АР "D" (Эксперт)</v>
          </cell>
        </row>
        <row r="839">
          <cell r="A839" t="str">
            <v>171310-М</v>
          </cell>
          <cell r="B839" t="str">
            <v>Моторокомплект 2108-1004014-АР "E" (Эксперт)</v>
          </cell>
        </row>
        <row r="840">
          <cell r="A840" t="str">
            <v>171311-М</v>
          </cell>
          <cell r="B840" t="str">
            <v>Моторокомплект 2108-1004014-БР "A" (Эксперт)</v>
          </cell>
        </row>
        <row r="841">
          <cell r="A841" t="str">
            <v>171312-М</v>
          </cell>
          <cell r="B841" t="str">
            <v>Моторокомплект 2108-1004014-БР "B" (Эксперт)</v>
          </cell>
        </row>
        <row r="842">
          <cell r="A842" t="str">
            <v>171313-М</v>
          </cell>
          <cell r="B842" t="str">
            <v>Моторокомплект 2108-1004014-БР "C" (Эксперт)</v>
          </cell>
        </row>
        <row r="843">
          <cell r="A843" t="str">
            <v>171314-М</v>
          </cell>
          <cell r="B843" t="str">
            <v>Моторокомплект 2108-1004014-БР "D" (Эксперт)</v>
          </cell>
        </row>
        <row r="844">
          <cell r="A844" t="str">
            <v>171315-М</v>
          </cell>
          <cell r="B844" t="str">
            <v>Моторокомплект 2108-1004014-БР "E" (Эксперт)</v>
          </cell>
        </row>
        <row r="845">
          <cell r="A845" t="str">
            <v>171316-М</v>
          </cell>
          <cell r="B845" t="str">
            <v>Моторокомплект 21083-1004014 "A" (Эксперт)</v>
          </cell>
        </row>
        <row r="846">
          <cell r="A846" t="str">
            <v>171317-М</v>
          </cell>
          <cell r="B846" t="str">
            <v>Моторокомплект 21083-1004014 "B" (Эксперт)</v>
          </cell>
        </row>
        <row r="847">
          <cell r="A847" t="str">
            <v>171318-М</v>
          </cell>
          <cell r="B847" t="str">
            <v>Моторокомплект 21083-1004014 "C" (Эксперт)</v>
          </cell>
        </row>
        <row r="848">
          <cell r="A848" t="str">
            <v>171319-М</v>
          </cell>
          <cell r="B848" t="str">
            <v>Моторокомплект 21083-1004014 "D" (Эксперт)</v>
          </cell>
        </row>
        <row r="849">
          <cell r="A849" t="str">
            <v>171320-М</v>
          </cell>
          <cell r="B849" t="str">
            <v>Моторокомплект 21083-1004014 "E" (Эксперт)</v>
          </cell>
        </row>
        <row r="850">
          <cell r="A850" t="str">
            <v>171321-М</v>
          </cell>
          <cell r="B850" t="str">
            <v>Моторокомплект 21083-1004014-АР "A" (Эксперт)</v>
          </cell>
        </row>
        <row r="851">
          <cell r="A851" t="str">
            <v>171322-М</v>
          </cell>
          <cell r="B851" t="str">
            <v>Моторокомплект 21083-1004014-АР "B" (Эксперт)</v>
          </cell>
        </row>
        <row r="852">
          <cell r="A852" t="str">
            <v>171324-М</v>
          </cell>
          <cell r="B852" t="str">
            <v>Моторокомплект 21083-1004014-АР "C" (Эксперт)</v>
          </cell>
        </row>
        <row r="853">
          <cell r="A853" t="str">
            <v>171325-М</v>
          </cell>
          <cell r="B853" t="str">
            <v>Моторокомплект 21083-1004014-АР "D" (Эксперт)</v>
          </cell>
        </row>
        <row r="854">
          <cell r="A854" t="str">
            <v>171326-М</v>
          </cell>
          <cell r="B854" t="str">
            <v>Моторокомплект 21083-1004014-АР "E" (Эксперт)</v>
          </cell>
        </row>
        <row r="855">
          <cell r="A855" t="str">
            <v>171376-М</v>
          </cell>
          <cell r="B855" t="str">
            <v>Моторокомплект 21083-1004014-БР "A" (Эксперт)</v>
          </cell>
        </row>
        <row r="856">
          <cell r="A856" t="str">
            <v>171377-М</v>
          </cell>
          <cell r="B856" t="str">
            <v>Моторокомплект 21083-1004014-БР "B" (Эксперт)</v>
          </cell>
        </row>
        <row r="857">
          <cell r="A857" t="str">
            <v>171378-М</v>
          </cell>
          <cell r="B857" t="str">
            <v>Моторокомплект 21083-1004014-БР "C" (Эксперт)</v>
          </cell>
        </row>
        <row r="858">
          <cell r="A858" t="str">
            <v>171379-М</v>
          </cell>
          <cell r="B858" t="str">
            <v>Моторокомплект 21083-1004014-БР "D" (Эксперт)</v>
          </cell>
        </row>
        <row r="859">
          <cell r="A859" t="str">
            <v>171380-М</v>
          </cell>
          <cell r="B859" t="str">
            <v>Моторокомплект 21083-1004014-БР "E" (Эксперт)</v>
          </cell>
        </row>
        <row r="860">
          <cell r="A860" t="str">
            <v>171399-М</v>
          </cell>
          <cell r="B860" t="str">
            <v>Моторокомплект 2110-1004014 "A" (Эксперт)</v>
          </cell>
        </row>
        <row r="861">
          <cell r="A861" t="str">
            <v>171400-М</v>
          </cell>
          <cell r="B861" t="str">
            <v>Моторокомплект 2110-1004014 "B" (Эксперт)</v>
          </cell>
        </row>
        <row r="862">
          <cell r="A862" t="str">
            <v>171401-М</v>
          </cell>
          <cell r="B862" t="str">
            <v>Моторокомплект 2110-1004014 "C" (Эксперт)</v>
          </cell>
        </row>
        <row r="863">
          <cell r="A863" t="str">
            <v>171402-М</v>
          </cell>
          <cell r="B863" t="str">
            <v>Моторокомплект 2110-1004014 "D" (Эксперт)</v>
          </cell>
        </row>
        <row r="864">
          <cell r="A864" t="str">
            <v>171403-М</v>
          </cell>
          <cell r="B864" t="str">
            <v>Моторокомплект 2110-1004014 "E" (Эксперт)</v>
          </cell>
        </row>
        <row r="865">
          <cell r="A865" t="str">
            <v>171405-М</v>
          </cell>
          <cell r="B865" t="str">
            <v>Моторокомплект 2110-1004014-АР "A" (Эксперт)</v>
          </cell>
        </row>
        <row r="866">
          <cell r="A866" t="str">
            <v>171408-М</v>
          </cell>
          <cell r="B866" t="str">
            <v>Моторокомплект 2110-1004014-АР "B" (Эксперт)</v>
          </cell>
        </row>
        <row r="867">
          <cell r="A867" t="str">
            <v>171409-М</v>
          </cell>
          <cell r="B867" t="str">
            <v>Моторокомплект 2110-1004014-АР "C" (Эксперт)</v>
          </cell>
        </row>
        <row r="868">
          <cell r="A868" t="str">
            <v>171410-М</v>
          </cell>
          <cell r="B868" t="str">
            <v>Моторокомплект 2110-1004014-АР "D" (Эксперт)</v>
          </cell>
        </row>
        <row r="869">
          <cell r="A869" t="str">
            <v>171411-М</v>
          </cell>
          <cell r="B869" t="str">
            <v>Моторокомплект 2110-1004014-АР "E" (Эксперт)</v>
          </cell>
        </row>
        <row r="870">
          <cell r="A870" t="str">
            <v>171412-М</v>
          </cell>
          <cell r="B870" t="str">
            <v>Моторокомплект 2110-1004014-БР "A" (Эксперт)</v>
          </cell>
        </row>
        <row r="871">
          <cell r="A871" t="str">
            <v>171413-М</v>
          </cell>
          <cell r="B871" t="str">
            <v>Моторокомплект 2110-1004014-БР "B" (Эксперт)</v>
          </cell>
        </row>
        <row r="872">
          <cell r="A872" t="str">
            <v>171414-М</v>
          </cell>
          <cell r="B872" t="str">
            <v>Моторокомплект 2110-1004014-БР "C" (Эксперт)</v>
          </cell>
        </row>
        <row r="873">
          <cell r="A873" t="str">
            <v>171415-М</v>
          </cell>
          <cell r="B873" t="str">
            <v>Моторокомплект 2110-1004014-БР "D" (Эксперт)</v>
          </cell>
        </row>
        <row r="874">
          <cell r="A874" t="str">
            <v>171416-М</v>
          </cell>
          <cell r="B874" t="str">
            <v>Моторокомплект 2110-1004014-БР "E" (Эксперт)</v>
          </cell>
        </row>
        <row r="875">
          <cell r="A875" t="str">
            <v>171495-М</v>
          </cell>
          <cell r="B875" t="str">
            <v>Моторокомплект 21116-1004014-К "A" (Эксперт)</v>
          </cell>
        </row>
        <row r="876">
          <cell r="A876" t="str">
            <v>171496-М</v>
          </cell>
          <cell r="B876" t="str">
            <v>Моторокомплект 21116-1004014-К "B" (Эксперт)</v>
          </cell>
        </row>
        <row r="877">
          <cell r="A877" t="str">
            <v>171497-М</v>
          </cell>
          <cell r="B877" t="str">
            <v>Моторокомплект 21116-1004014-К "C" (Эксперт)</v>
          </cell>
        </row>
        <row r="878">
          <cell r="A878" t="str">
            <v>171498-М</v>
          </cell>
          <cell r="B878" t="str">
            <v>Моторокомплект 21116-1004014-К "D" (Эксперт)</v>
          </cell>
        </row>
        <row r="879">
          <cell r="A879" t="str">
            <v>171499-М</v>
          </cell>
          <cell r="B879" t="str">
            <v>Моторокомплект 21116-1004014-К "E" (Эксперт)</v>
          </cell>
        </row>
        <row r="880">
          <cell r="A880" t="str">
            <v>171500-М</v>
          </cell>
          <cell r="B880" t="str">
            <v>Моторокомплект 21116-1004014-К-АР "A" (Эксперт)</v>
          </cell>
        </row>
        <row r="881">
          <cell r="A881" t="str">
            <v>171501-М</v>
          </cell>
          <cell r="B881" t="str">
            <v>Моторокомплект 21116-1004014-К-АР "B" (Эксперт)</v>
          </cell>
        </row>
        <row r="882">
          <cell r="A882" t="str">
            <v>171502-М</v>
          </cell>
          <cell r="B882" t="str">
            <v>Моторокомплект 21116-1004014-К-АР "C" (Эксперт)</v>
          </cell>
        </row>
        <row r="883">
          <cell r="A883" t="str">
            <v>171503-М</v>
          </cell>
          <cell r="B883" t="str">
            <v>Моторокомплект 21116-1004014-К-АР "D" (Эксперт)</v>
          </cell>
        </row>
        <row r="884">
          <cell r="A884" t="str">
            <v>171504-М</v>
          </cell>
          <cell r="B884" t="str">
            <v>Моторокомплект 21116-1004014-К-АР "E" (Эксперт)</v>
          </cell>
        </row>
        <row r="885">
          <cell r="A885" t="str">
            <v>152847-М</v>
          </cell>
          <cell r="B885" t="str">
            <v>Моторокомплект 21116-1004018-К "A" (Black Edition)</v>
          </cell>
        </row>
        <row r="886">
          <cell r="A886" t="str">
            <v>169009-М</v>
          </cell>
          <cell r="B886" t="str">
            <v>Моторокомплект 21116-1004018-К "B" (Black Edition)</v>
          </cell>
        </row>
        <row r="887">
          <cell r="A887" t="str">
            <v>169010-М</v>
          </cell>
          <cell r="B887" t="str">
            <v>Моторокомплект 21116-1004018-К "C" (Black Edition)</v>
          </cell>
        </row>
        <row r="888">
          <cell r="A888" t="str">
            <v>169011-М</v>
          </cell>
          <cell r="B888" t="str">
            <v>Моторокомплект 21116-1004018-К "D" (Black Edition)</v>
          </cell>
        </row>
        <row r="889">
          <cell r="A889" t="str">
            <v>169012-М</v>
          </cell>
          <cell r="B889" t="str">
            <v>Моторокомплект 21116-1004018-К "E" (Black Edition)</v>
          </cell>
        </row>
        <row r="890">
          <cell r="A890" t="str">
            <v>152848-М</v>
          </cell>
          <cell r="B890" t="str">
            <v>Моторокомплект 21116-1004018-К-АР "A" (Black Edition)</v>
          </cell>
        </row>
        <row r="891">
          <cell r="A891" t="str">
            <v>169013-М</v>
          </cell>
          <cell r="B891" t="str">
            <v>Моторокомплект 21116-1004018-К-АР "B" (Black Edition)</v>
          </cell>
        </row>
        <row r="892">
          <cell r="A892" t="str">
            <v>169014-М</v>
          </cell>
          <cell r="B892" t="str">
            <v>Моторокомплект 21116-1004018-К-АР "C" (Black Edition)</v>
          </cell>
        </row>
        <row r="893">
          <cell r="A893" t="str">
            <v>169015-М</v>
          </cell>
          <cell r="B893" t="str">
            <v>Моторокомплект 21116-1004018-К-АР "D" (Black Edition)</v>
          </cell>
        </row>
        <row r="894">
          <cell r="A894" t="str">
            <v>169016-М</v>
          </cell>
          <cell r="B894" t="str">
            <v>Моторокомплект 21116-1004018-К-АР "E" (Black Edition)</v>
          </cell>
        </row>
        <row r="895">
          <cell r="A895" t="str">
            <v>171417-М</v>
          </cell>
          <cell r="B895" t="str">
            <v>Моторокомплект 21124-1004014 "A" (Эксперт)</v>
          </cell>
        </row>
        <row r="896">
          <cell r="A896" t="str">
            <v>171418-М</v>
          </cell>
          <cell r="B896" t="str">
            <v>Моторокомплект 21124-1004014 "B" (Эксперт)</v>
          </cell>
        </row>
        <row r="897">
          <cell r="A897" t="str">
            <v>171419-М</v>
          </cell>
          <cell r="B897" t="str">
            <v>Моторокомплект 21124-1004014 "C" (Эксперт)</v>
          </cell>
        </row>
        <row r="898">
          <cell r="A898" t="str">
            <v>171420-М</v>
          </cell>
          <cell r="B898" t="str">
            <v>Моторокомплект 21124-1004014 "D" (Эксперт)</v>
          </cell>
        </row>
        <row r="899">
          <cell r="A899" t="str">
            <v>171421-М</v>
          </cell>
          <cell r="B899" t="str">
            <v>Моторокомплект 21124-1004014 "E" (Эксперт)</v>
          </cell>
        </row>
        <row r="900">
          <cell r="A900" t="str">
            <v>171422-М</v>
          </cell>
          <cell r="B900" t="str">
            <v>Моторокомплект 21124-1004014-АР "A" (Эксперт)</v>
          </cell>
        </row>
        <row r="901">
          <cell r="A901" t="str">
            <v>171423-М</v>
          </cell>
          <cell r="B901" t="str">
            <v>Моторокомплект 21124-1004014-АР "B" (Эксперт)</v>
          </cell>
        </row>
        <row r="902">
          <cell r="A902" t="str">
            <v>171424-М</v>
          </cell>
          <cell r="B902" t="str">
            <v>Моторокомплект 21124-1004014-АР "C" (Эксперт)</v>
          </cell>
        </row>
        <row r="903">
          <cell r="A903" t="str">
            <v>171425-М</v>
          </cell>
          <cell r="B903" t="str">
            <v>Моторокомплект 21124-1004014-АР "D" (Эксперт)</v>
          </cell>
        </row>
        <row r="904">
          <cell r="A904" t="str">
            <v>171426-М</v>
          </cell>
          <cell r="B904" t="str">
            <v>Моторокомплект 21124-1004014-АР "E" (Эксперт)</v>
          </cell>
        </row>
        <row r="905">
          <cell r="A905" t="str">
            <v>171427-М</v>
          </cell>
          <cell r="B905" t="str">
            <v>Моторокомплект 21124-1004014-БР "A" (Эксперт)</v>
          </cell>
        </row>
        <row r="906">
          <cell r="A906" t="str">
            <v>171429-М</v>
          </cell>
          <cell r="B906" t="str">
            <v>Моторокомплект 21124-1004014-БР "B" (Эксперт)</v>
          </cell>
        </row>
        <row r="907">
          <cell r="A907" t="str">
            <v>171430-М</v>
          </cell>
          <cell r="B907" t="str">
            <v>Моторокомплект 21124-1004014-БР "C" (Эксперт)</v>
          </cell>
        </row>
        <row r="908">
          <cell r="A908" t="str">
            <v>171431-М</v>
          </cell>
          <cell r="B908" t="str">
            <v>Моторокомплект 21124-1004014-БР "D" (Эксперт)</v>
          </cell>
        </row>
        <row r="909">
          <cell r="A909" t="str">
            <v>171432-М</v>
          </cell>
          <cell r="B909" t="str">
            <v>Моторокомплект 21124-1004014-БР "E" (Эксперт)</v>
          </cell>
        </row>
        <row r="910">
          <cell r="A910" t="str">
            <v>171505-М</v>
          </cell>
          <cell r="B910" t="str">
            <v>Моторокомплект 21126-1004014-К "A" (Эксперт)</v>
          </cell>
        </row>
        <row r="911">
          <cell r="A911" t="str">
            <v>171604-М</v>
          </cell>
          <cell r="B911" t="str">
            <v>Моторокомплект 21126-1004014-К "B" (Эксперт)</v>
          </cell>
        </row>
        <row r="912">
          <cell r="A912" t="str">
            <v>171506-М</v>
          </cell>
          <cell r="B912" t="str">
            <v>Моторокомплект 21126-1004014-К "C" (Эксперт)</v>
          </cell>
        </row>
        <row r="913">
          <cell r="A913" t="str">
            <v>171507-М</v>
          </cell>
          <cell r="B913" t="str">
            <v>Моторокомплект 21126-1004014-К "D" (Эксперт)</v>
          </cell>
        </row>
        <row r="914">
          <cell r="A914" t="str">
            <v>171508-М</v>
          </cell>
          <cell r="B914" t="str">
            <v>Моторокомплект 21126-1004014-К "E" (Эксперт)</v>
          </cell>
        </row>
        <row r="915">
          <cell r="A915" t="str">
            <v>171509-М</v>
          </cell>
          <cell r="B915" t="str">
            <v>Моторокомплект 21126-1004014-К-АР "A" (Эксперт)</v>
          </cell>
        </row>
        <row r="916">
          <cell r="A916" t="str">
            <v>171510-М</v>
          </cell>
          <cell r="B916" t="str">
            <v>Моторокомплект 21126-1004014-К-АР "B" (Эксперт)</v>
          </cell>
        </row>
        <row r="917">
          <cell r="A917" t="str">
            <v>171511-М</v>
          </cell>
          <cell r="B917" t="str">
            <v>Моторокомплект 21126-1004014-К-АР "C" (Эксперт)</v>
          </cell>
        </row>
        <row r="918">
          <cell r="A918" t="str">
            <v>171381-М</v>
          </cell>
          <cell r="B918" t="str">
            <v>Моторокомплект 21213-1004014 "A" (Эксперт)</v>
          </cell>
        </row>
        <row r="919">
          <cell r="A919" t="str">
            <v>171382-М</v>
          </cell>
          <cell r="B919" t="str">
            <v>Моторокомплект 21213-1004014 "B" (Эксперт)</v>
          </cell>
        </row>
        <row r="920">
          <cell r="A920" t="str">
            <v>171383-М</v>
          </cell>
          <cell r="B920" t="str">
            <v>Моторокомплект 21213-1004014 "C" (Эксперт)</v>
          </cell>
        </row>
        <row r="921">
          <cell r="A921" t="str">
            <v>171384-М</v>
          </cell>
          <cell r="B921" t="str">
            <v>Моторокомплект 21213-1004014 "D" (Эксперт)</v>
          </cell>
        </row>
        <row r="922">
          <cell r="A922" t="str">
            <v>171385-М</v>
          </cell>
          <cell r="B922" t="str">
            <v>Моторокомплект 21213-1004014 "E" (Эксперт)</v>
          </cell>
        </row>
        <row r="923">
          <cell r="A923" t="str">
            <v>171386-М</v>
          </cell>
          <cell r="B923" t="str">
            <v>Моторокомплект 21213-1004014-АР "A" (Эксперт)</v>
          </cell>
        </row>
        <row r="924">
          <cell r="A924" t="str">
            <v>171387-М</v>
          </cell>
          <cell r="B924" t="str">
            <v>Моторокомплект 21213-1004014-АР "B" (Эксперт)</v>
          </cell>
        </row>
        <row r="925">
          <cell r="A925" t="str">
            <v>171388-М</v>
          </cell>
          <cell r="B925" t="str">
            <v>Моторокомплект 21213-1004014-АР "C" (Эксперт)</v>
          </cell>
        </row>
        <row r="926">
          <cell r="A926" t="str">
            <v>171389-М</v>
          </cell>
          <cell r="B926" t="str">
            <v>Моторокомплект 21213-1004014-АР "D" (Эксперт)</v>
          </cell>
        </row>
        <row r="927">
          <cell r="A927" t="str">
            <v>171390-М</v>
          </cell>
          <cell r="B927" t="str">
            <v>Моторокомплект 21213-1004014-АР "E" (Эксперт)</v>
          </cell>
        </row>
        <row r="928">
          <cell r="A928" t="str">
            <v>171391-М</v>
          </cell>
          <cell r="B928" t="str">
            <v>Моторокомплект 21213-1004014-БР "A" (Эксперт)</v>
          </cell>
        </row>
        <row r="929">
          <cell r="A929" t="str">
            <v>171392-М</v>
          </cell>
          <cell r="B929" t="str">
            <v>Моторокомплект 21213-1004014-БР "B" (Эксперт)</v>
          </cell>
        </row>
        <row r="930">
          <cell r="A930" t="str">
            <v>171393-М</v>
          </cell>
          <cell r="B930" t="str">
            <v>Моторокомплект 21213-1004014-БР "C" (Эксперт)</v>
          </cell>
        </row>
        <row r="931">
          <cell r="A931" t="str">
            <v>171394-М</v>
          </cell>
          <cell r="B931" t="str">
            <v>Моторокомплект 21213-1004014-БР "D" (Эксперт)</v>
          </cell>
        </row>
        <row r="932">
          <cell r="A932" t="str">
            <v>171395-М</v>
          </cell>
          <cell r="B932" t="str">
            <v>Моторокомплект 21213-1004014-БР "E" (Эксперт)</v>
          </cell>
        </row>
        <row r="933">
          <cell r="A933" t="str">
            <v>171553-М</v>
          </cell>
          <cell r="B933" t="str">
            <v>Моторокомплект 24-1000105-20 (Эксперт)</v>
          </cell>
        </row>
        <row r="934">
          <cell r="A934" t="str">
            <v>166765-К</v>
          </cell>
          <cell r="B934" t="str">
            <v>Моторокомплект 24-1000110 (МДК)</v>
          </cell>
        </row>
        <row r="935">
          <cell r="A935" t="str">
            <v>171552-М</v>
          </cell>
          <cell r="B935" t="str">
            <v>Моторокомплект (4 цил.) 523.1000105 (Эксперт)</v>
          </cell>
        </row>
        <row r="936">
          <cell r="A936" t="str">
            <v>166763-К</v>
          </cell>
          <cell r="B936" t="str">
            <v>Моторокомплект (4 цил.) 523.1000110 (МДК)</v>
          </cell>
        </row>
        <row r="937">
          <cell r="A937" t="str">
            <v>171551-М</v>
          </cell>
          <cell r="B937" t="str">
            <v>Моторокомплект (4 цил.) 53-1000105-04 (Эксперт)</v>
          </cell>
        </row>
        <row r="938">
          <cell r="A938" t="str">
            <v>166764-К</v>
          </cell>
          <cell r="B938" t="str">
            <v>Моторокомплект (4 цил.) 53-1000110 (МДК)</v>
          </cell>
        </row>
        <row r="939">
          <cell r="A939" t="str">
            <v>152908-М</v>
          </cell>
          <cell r="B939" t="str">
            <v>Моторокомплект (4 цил.) 53-1004014-АР "В"</v>
          </cell>
        </row>
        <row r="940">
          <cell r="A940" t="str">
            <v>166766-К</v>
          </cell>
          <cell r="B940" t="str">
            <v>Моторокомплект 405.1004014 "А" (МДК)</v>
          </cell>
        </row>
        <row r="941">
          <cell r="A941" t="str">
            <v>166767-К</v>
          </cell>
          <cell r="B941" t="str">
            <v>Моторокомплект 405.1004014 "Б" (МДК)</v>
          </cell>
        </row>
        <row r="942">
          <cell r="A942" t="str">
            <v>166768-К</v>
          </cell>
          <cell r="B942" t="str">
            <v>Моторокомплект 405.1004014 "В" (МДК)</v>
          </cell>
        </row>
        <row r="943">
          <cell r="A943" t="str">
            <v>166769-К</v>
          </cell>
          <cell r="B943" t="str">
            <v>Моторокомплект 405.1004014 "Г" (МДК)</v>
          </cell>
        </row>
        <row r="944">
          <cell r="A944" t="str">
            <v>166770-К</v>
          </cell>
          <cell r="B944" t="str">
            <v>Моторокомплект 405.1004014 "Д" (МДК)</v>
          </cell>
        </row>
        <row r="945">
          <cell r="A945" t="str">
            <v>166771-К</v>
          </cell>
          <cell r="B945" t="str">
            <v>Моторокомплект 405.1004014-АР "А" (МДК)</v>
          </cell>
        </row>
        <row r="946">
          <cell r="A946" t="str">
            <v>166772-К</v>
          </cell>
          <cell r="B946" t="str">
            <v>Моторокомплект 405.1004014-АР "Б" (МДК)</v>
          </cell>
        </row>
        <row r="947">
          <cell r="A947" t="str">
            <v>166773-К</v>
          </cell>
          <cell r="B947" t="str">
            <v>Моторокомплект 405.1004014-АР "В" (МДК)</v>
          </cell>
        </row>
        <row r="948">
          <cell r="A948" t="str">
            <v>166774-К</v>
          </cell>
          <cell r="B948" t="str">
            <v>Моторокомплект 405.1004014-АР "Г" (МДК)</v>
          </cell>
        </row>
        <row r="949">
          <cell r="A949" t="str">
            <v>166775-К</v>
          </cell>
          <cell r="B949" t="str">
            <v>Моторокомплект 405.1004014-АР "Д" (МДК)</v>
          </cell>
        </row>
        <row r="950">
          <cell r="A950" t="str">
            <v>171645-М</v>
          </cell>
          <cell r="B950" t="str">
            <v>Моторокомплект 405.1004018 "А" (Эксперт)</v>
          </cell>
        </row>
        <row r="951">
          <cell r="A951" t="str">
            <v>171646-М</v>
          </cell>
          <cell r="B951" t="str">
            <v>Моторокомплект 405.1004018 "Б" (Эксперт)</v>
          </cell>
        </row>
        <row r="952">
          <cell r="A952" t="str">
            <v>171647-М</v>
          </cell>
          <cell r="B952" t="str">
            <v>Моторокомплект 405.1004018 "В" (Эксперт)</v>
          </cell>
        </row>
        <row r="953">
          <cell r="A953" t="str">
            <v>171648-М</v>
          </cell>
          <cell r="B953" t="str">
            <v>Моторокомплект 405.1004018 "Г" (Эксперт)</v>
          </cell>
        </row>
        <row r="954">
          <cell r="A954" t="str">
            <v>171649-М</v>
          </cell>
          <cell r="B954" t="str">
            <v>Моторокомплект 405.1004018 "Д" (Эксперт)</v>
          </cell>
        </row>
        <row r="955">
          <cell r="A955" t="str">
            <v>171650-М</v>
          </cell>
          <cell r="B955" t="str">
            <v>Моторокомплект 405.1004018-АР "А" (Эксперт)</v>
          </cell>
        </row>
        <row r="956">
          <cell r="A956" t="str">
            <v>171651-М</v>
          </cell>
          <cell r="B956" t="str">
            <v>Моторокомплект 405.1004018-АР "Б" (Эксперт)</v>
          </cell>
        </row>
        <row r="957">
          <cell r="A957" t="str">
            <v>171652-М</v>
          </cell>
          <cell r="B957" t="str">
            <v>Моторокомплект 405.1004018-АР "В" (Эксперт)</v>
          </cell>
        </row>
        <row r="958">
          <cell r="A958" t="str">
            <v>171653-М</v>
          </cell>
          <cell r="B958" t="str">
            <v>Моторокомплект 405.1004018-АР "Г" (Эксперт)</v>
          </cell>
        </row>
        <row r="959">
          <cell r="A959" t="str">
            <v>171654-М</v>
          </cell>
          <cell r="B959" t="str">
            <v>Моторокомплект 405.1004018-АР "Д" (Эксперт)</v>
          </cell>
        </row>
        <row r="960">
          <cell r="A960" t="str">
            <v>171655-М</v>
          </cell>
          <cell r="B960" t="str">
            <v>Моторокомплект 405.1004018-БР "А" (Эксперт)</v>
          </cell>
        </row>
        <row r="961">
          <cell r="A961" t="str">
            <v>171656-М</v>
          </cell>
          <cell r="B961" t="str">
            <v>Моторокомплект 405.1004018-БР "Б" (Эксперт)</v>
          </cell>
        </row>
        <row r="962">
          <cell r="A962" t="str">
            <v>171658-М</v>
          </cell>
          <cell r="B962" t="str">
            <v>Моторокомплект 405.1004018-БР "В" (Эксперт)</v>
          </cell>
        </row>
        <row r="963">
          <cell r="A963" t="str">
            <v>171659-М</v>
          </cell>
          <cell r="B963" t="str">
            <v>Моторокомплект 405.1004018-БР "Г" (Эксперт)</v>
          </cell>
        </row>
        <row r="964">
          <cell r="A964" t="str">
            <v>171660-М</v>
          </cell>
          <cell r="B964" t="str">
            <v>Моторокомплект 405.1004018-БР "Д" (Эксперт)</v>
          </cell>
        </row>
        <row r="965">
          <cell r="A965" t="str">
            <v>171662-М</v>
          </cell>
          <cell r="B965" t="str">
            <v>Моторокомплект 40524.1004018-10 "А" (Эксперт)</v>
          </cell>
        </row>
        <row r="966">
          <cell r="A966" t="str">
            <v>171663-М</v>
          </cell>
          <cell r="B966" t="str">
            <v>Моторокомплект 40524.1004018-10 "Б" (Эксперт)</v>
          </cell>
        </row>
        <row r="967">
          <cell r="A967" t="str">
            <v>171664-М</v>
          </cell>
          <cell r="B967" t="str">
            <v>Моторокомплект 40524.1004018-10 "В" (Эксперт)</v>
          </cell>
        </row>
        <row r="968">
          <cell r="A968" t="str">
            <v>171665-М</v>
          </cell>
          <cell r="B968" t="str">
            <v>Моторокомплект 40524.1004018-10 "Г" (Эксперт)</v>
          </cell>
        </row>
        <row r="969">
          <cell r="A969" t="str">
            <v>171666-М</v>
          </cell>
          <cell r="B969" t="str">
            <v>Моторокомплект 40524.1004018-10 "Д" (Эксперт)</v>
          </cell>
        </row>
        <row r="970">
          <cell r="A970" t="str">
            <v>171667-М</v>
          </cell>
          <cell r="B970" t="str">
            <v>Моторокомплект 40524.1004018-10-АР "А" (Эксперт)</v>
          </cell>
        </row>
        <row r="971">
          <cell r="A971" t="str">
            <v>171668-М</v>
          </cell>
          <cell r="B971" t="str">
            <v>Моторокомплект 40524.1004018-10-АР "Б" (Эксперт)</v>
          </cell>
        </row>
        <row r="972">
          <cell r="A972" t="str">
            <v>171669-М</v>
          </cell>
          <cell r="B972" t="str">
            <v>Моторокомплект 40524.1004018-10-АР "В" (Эксперт)</v>
          </cell>
        </row>
        <row r="973">
          <cell r="A973" t="str">
            <v>171670-М</v>
          </cell>
          <cell r="B973" t="str">
            <v>Моторокомплект 40524.1004018-10-АР "Г" (Эксперт)</v>
          </cell>
        </row>
        <row r="974">
          <cell r="A974" t="str">
            <v>171671-М</v>
          </cell>
          <cell r="B974" t="str">
            <v>Моторокомплект 40524.1004018-10-АР "Д" (Эксперт)</v>
          </cell>
        </row>
        <row r="975">
          <cell r="A975" t="str">
            <v>152852-М</v>
          </cell>
          <cell r="B975" t="str">
            <v>Моторокомплект 40524.1004018-10-БР "А" (Black Edition)</v>
          </cell>
        </row>
        <row r="976">
          <cell r="A976" t="str">
            <v>171673-М</v>
          </cell>
          <cell r="B976" t="str">
            <v>Моторокомплект 40524.1004018-10-БР "А" (Эксперт)</v>
          </cell>
        </row>
        <row r="977">
          <cell r="A977" t="str">
            <v>160859-М</v>
          </cell>
          <cell r="B977" t="str">
            <v>Моторокомплект 40524.1004018-10-БР "Б" (Black Edition)</v>
          </cell>
        </row>
        <row r="978">
          <cell r="A978" t="str">
            <v>171676-М</v>
          </cell>
          <cell r="B978" t="str">
            <v>Моторокомплект 40524.1004018-10-БР "Б" (Эксперт)</v>
          </cell>
        </row>
        <row r="979">
          <cell r="A979" t="str">
            <v>160860-М</v>
          </cell>
          <cell r="B979" t="str">
            <v>Моторокомплект 40524.1004018-10-БР "В" (Black Edition)</v>
          </cell>
        </row>
        <row r="980">
          <cell r="A980" t="str">
            <v>171678-М</v>
          </cell>
          <cell r="B980" t="str">
            <v>Моторокомплект 40524.1004018-10-БР "В" (Эксперт)</v>
          </cell>
        </row>
        <row r="981">
          <cell r="A981" t="str">
            <v>160861-М</v>
          </cell>
          <cell r="B981" t="str">
            <v>Моторокомплект 40524.1004018-10-БР "Г" (Black Edition)</v>
          </cell>
        </row>
        <row r="982">
          <cell r="A982" t="str">
            <v>171680-М</v>
          </cell>
          <cell r="B982" t="str">
            <v>Моторокомплект 40524.1004018-10-БР "Г" (Эксперт)</v>
          </cell>
        </row>
        <row r="983">
          <cell r="A983" t="str">
            <v>160862-М</v>
          </cell>
          <cell r="B983" t="str">
            <v>Моторокомплект 40524.1004018-10-БР "Д" (Black Edition)</v>
          </cell>
        </row>
        <row r="984">
          <cell r="A984" t="str">
            <v>171681-М</v>
          </cell>
          <cell r="B984" t="str">
            <v>Моторокомплект 40524.1004018-10-БР "Д" (Эксперт)</v>
          </cell>
        </row>
        <row r="985">
          <cell r="A985" t="str">
            <v>170941-М</v>
          </cell>
          <cell r="B985" t="str">
            <v>Моторокомплект 406.1004014 "А" (Black Edition)</v>
          </cell>
        </row>
        <row r="986">
          <cell r="A986" t="str">
            <v>166776-К</v>
          </cell>
          <cell r="B986" t="str">
            <v>Моторокомплект 406.1004014 "А" (МДК)</v>
          </cell>
        </row>
        <row r="987">
          <cell r="A987" t="str">
            <v>170942-М</v>
          </cell>
          <cell r="B987" t="str">
            <v>Моторокомплект 406.1004014 "Б" (Black Edition)</v>
          </cell>
        </row>
        <row r="988">
          <cell r="A988" t="str">
            <v>166777-К</v>
          </cell>
          <cell r="B988" t="str">
            <v>Моторокомплект 406.1004014 "Б" (МДК)</v>
          </cell>
        </row>
        <row r="989">
          <cell r="A989" t="str">
            <v>170944-М</v>
          </cell>
          <cell r="B989" t="str">
            <v>Моторокомплект 406.1004014 "В" (Black Edition)</v>
          </cell>
        </row>
        <row r="990">
          <cell r="A990" t="str">
            <v>166778-К</v>
          </cell>
          <cell r="B990" t="str">
            <v>Моторокомплект 406.1004014 "В" (МДК)</v>
          </cell>
        </row>
        <row r="991">
          <cell r="A991" t="str">
            <v>170945-М</v>
          </cell>
          <cell r="B991" t="str">
            <v>Моторокомплект 406.1004014 "Г" (Black Edition)</v>
          </cell>
        </row>
        <row r="992">
          <cell r="A992" t="str">
            <v>166779-К</v>
          </cell>
          <cell r="B992" t="str">
            <v>Моторокомплект 406.1004014 "Г" (МДК)</v>
          </cell>
        </row>
        <row r="993">
          <cell r="A993" t="str">
            <v>170946-М</v>
          </cell>
          <cell r="B993" t="str">
            <v>Моторокомплект 406.1004014 "Д" (Black Edition)</v>
          </cell>
        </row>
        <row r="994">
          <cell r="A994" t="str">
            <v>166780-К</v>
          </cell>
          <cell r="B994" t="str">
            <v>Моторокомплект 406.1004014 "Д" (МДК)</v>
          </cell>
        </row>
        <row r="995">
          <cell r="A995" t="str">
            <v>166781-К</v>
          </cell>
          <cell r="B995" t="str">
            <v>Моторокомплект 406.1004014-АР "А" (МДК)</v>
          </cell>
        </row>
        <row r="996">
          <cell r="A996" t="str">
            <v>166782-К</v>
          </cell>
          <cell r="B996" t="str">
            <v>Моторокомплект 406.1004014-АР "Б" (МДК)</v>
          </cell>
        </row>
        <row r="997">
          <cell r="A997" t="str">
            <v>166783-К</v>
          </cell>
          <cell r="B997" t="str">
            <v>Моторокомплект 406.1004014-АР "В" (МДК)</v>
          </cell>
        </row>
        <row r="998">
          <cell r="A998" t="str">
            <v>166784-К</v>
          </cell>
          <cell r="B998" t="str">
            <v>Моторокомплект 406.1004014-АР "Г" (МДК)</v>
          </cell>
        </row>
        <row r="999">
          <cell r="A999" t="str">
            <v>166785-К</v>
          </cell>
          <cell r="B999" t="str">
            <v>Моторокомплект 406.1004014-АР "Д" (МДК)</v>
          </cell>
        </row>
        <row r="1000">
          <cell r="A1000" t="str">
            <v>171554-М</v>
          </cell>
          <cell r="B1000" t="str">
            <v>Моторокомплект 406.1004018 "А" (Эксперт)</v>
          </cell>
        </row>
        <row r="1001">
          <cell r="A1001" t="str">
            <v>171555-М</v>
          </cell>
          <cell r="B1001" t="str">
            <v>Моторокомплект 406.1004018 "Б" (Эксперт)</v>
          </cell>
        </row>
        <row r="1002">
          <cell r="A1002" t="str">
            <v>171556-М</v>
          </cell>
          <cell r="B1002" t="str">
            <v>Моторокомплект 406.1004018 "В" (Эксперт)</v>
          </cell>
        </row>
        <row r="1003">
          <cell r="A1003" t="str">
            <v>171557-М</v>
          </cell>
          <cell r="B1003" t="str">
            <v>Моторокомплект 406.1004018 "Г" (Эксперт)</v>
          </cell>
        </row>
        <row r="1004">
          <cell r="A1004" t="str">
            <v>171558-М</v>
          </cell>
          <cell r="B1004" t="str">
            <v>Моторокомплект 406.1004018 "Д" (Эксперт)</v>
          </cell>
        </row>
        <row r="1005">
          <cell r="A1005" t="str">
            <v>171559-М</v>
          </cell>
          <cell r="B1005" t="str">
            <v>Моторокомплект 406.1004018-АР "А" (Эксперт)</v>
          </cell>
        </row>
        <row r="1006">
          <cell r="A1006" t="str">
            <v>171560-М</v>
          </cell>
          <cell r="B1006" t="str">
            <v>Моторокомплект 406.1004018-АР "Б" (Эксперт)</v>
          </cell>
        </row>
        <row r="1007">
          <cell r="A1007" t="str">
            <v>171561-М</v>
          </cell>
          <cell r="B1007" t="str">
            <v>Моторокомплект 406.1004018-АР "В" (Эксперт)</v>
          </cell>
        </row>
        <row r="1008">
          <cell r="A1008" t="str">
            <v>171562-М</v>
          </cell>
          <cell r="B1008" t="str">
            <v>Моторокомплект 406.1004018-АР "Г" (Эксперт)</v>
          </cell>
        </row>
        <row r="1009">
          <cell r="A1009" t="str">
            <v>171563-М</v>
          </cell>
          <cell r="B1009" t="str">
            <v>Моторокомплект 406.1004018-АР "Д" (Эксперт)</v>
          </cell>
        </row>
        <row r="1010">
          <cell r="A1010" t="str">
            <v>171564-М</v>
          </cell>
          <cell r="B1010" t="str">
            <v>Моторокомплект 406.1004018-БР "А" (Эксперт)</v>
          </cell>
        </row>
        <row r="1011">
          <cell r="A1011" t="str">
            <v>171565-М</v>
          </cell>
          <cell r="B1011" t="str">
            <v>Моторокомплект 406.1004018-БР "Б" (Эксперт)</v>
          </cell>
        </row>
        <row r="1012">
          <cell r="A1012" t="str">
            <v>171566-М</v>
          </cell>
          <cell r="B1012" t="str">
            <v>Моторокомплект 406.1004018-БР "В" (Эксперт)</v>
          </cell>
        </row>
        <row r="1013">
          <cell r="A1013" t="str">
            <v>171567-М</v>
          </cell>
          <cell r="B1013" t="str">
            <v>Моторокомплект 406.1004018-БР "Г" (Эксперт)</v>
          </cell>
        </row>
        <row r="1014">
          <cell r="A1014" t="str">
            <v>171568-М</v>
          </cell>
          <cell r="B1014" t="str">
            <v>Моторокомплект 406.1004018-БР "Д" (Эксперт)</v>
          </cell>
        </row>
        <row r="1015">
          <cell r="A1015" t="str">
            <v>171761-М</v>
          </cell>
          <cell r="B1015" t="str">
            <v>Моторокомплект 40904.1004018-10 "А" (Эксперт)</v>
          </cell>
        </row>
        <row r="1016">
          <cell r="A1016" t="str">
            <v>171762-М</v>
          </cell>
          <cell r="B1016" t="str">
            <v>Моторокомплект 40904.1004018-10 "Б" (Эксперт)</v>
          </cell>
        </row>
        <row r="1017">
          <cell r="A1017" t="str">
            <v>171763-М</v>
          </cell>
          <cell r="B1017" t="str">
            <v>Моторокомплект 40904.1004018-10 "В" (Эксперт)</v>
          </cell>
        </row>
        <row r="1018">
          <cell r="A1018" t="str">
            <v>171764-М</v>
          </cell>
          <cell r="B1018" t="str">
            <v>Моторокомплект 40904.1004018-10 "Г" (Эксперт)</v>
          </cell>
        </row>
        <row r="1019">
          <cell r="A1019" t="str">
            <v>171766-М</v>
          </cell>
          <cell r="B1019" t="str">
            <v>Моторокомплект 40904.1004018-10 "Д" (Эксперт)</v>
          </cell>
        </row>
        <row r="1020">
          <cell r="A1020" t="str">
            <v>171767-М</v>
          </cell>
          <cell r="B1020" t="str">
            <v>Моторокомплект 40904.1004018-10-АР "А" (Эксперт)</v>
          </cell>
        </row>
        <row r="1021">
          <cell r="A1021" t="str">
            <v>171769-М</v>
          </cell>
          <cell r="B1021" t="str">
            <v>Моторокомплект 40904.1004018-10-АР "Б" (Эксперт)</v>
          </cell>
        </row>
        <row r="1022">
          <cell r="A1022" t="str">
            <v>171770-М</v>
          </cell>
          <cell r="B1022" t="str">
            <v>Моторокомплект 40904.1004018-10-АР "В" (Эксперт)</v>
          </cell>
        </row>
        <row r="1023">
          <cell r="A1023" t="str">
            <v>171771-М</v>
          </cell>
          <cell r="B1023" t="str">
            <v>Моторокомплект 40904.1004018-10-АР "Г" (Эксперт)</v>
          </cell>
        </row>
        <row r="1024">
          <cell r="A1024" t="str">
            <v>171772-М</v>
          </cell>
          <cell r="B1024" t="str">
            <v>Моторокомплект 40904.1004018-10-АР "Д" (Эксперт)</v>
          </cell>
        </row>
        <row r="1025">
          <cell r="A1025" t="str">
            <v>152854-М</v>
          </cell>
          <cell r="B1025" t="str">
            <v>Моторокомплект 40904.1004018-10-БР "А" (Black Edition)</v>
          </cell>
        </row>
        <row r="1026">
          <cell r="A1026" t="str">
            <v>171773-М</v>
          </cell>
          <cell r="B1026" t="str">
            <v>Моторокомплект 40904.1004018-10-БР "А" (Эксперт)</v>
          </cell>
        </row>
        <row r="1027">
          <cell r="A1027" t="str">
            <v>160863-М</v>
          </cell>
          <cell r="B1027" t="str">
            <v>Моторокомплект 40904.1004018-10-БР "Б" (Black Edition)</v>
          </cell>
        </row>
        <row r="1028">
          <cell r="A1028" t="str">
            <v>171774-М</v>
          </cell>
          <cell r="B1028" t="str">
            <v>Моторокомплект 40904.1004018-10-БР "Б" (Эксперт)</v>
          </cell>
        </row>
        <row r="1029">
          <cell r="A1029" t="str">
            <v>160864-М</v>
          </cell>
          <cell r="B1029" t="str">
            <v>Моторокомплект 40904.1004018-10-БР "В" (Black Edition)</v>
          </cell>
        </row>
        <row r="1030">
          <cell r="A1030" t="str">
            <v>171775-М</v>
          </cell>
          <cell r="B1030" t="str">
            <v>Моторокомплект 40904.1004018-10-БР "В" (Эксперт)</v>
          </cell>
        </row>
        <row r="1031">
          <cell r="A1031" t="str">
            <v>160865-М</v>
          </cell>
          <cell r="B1031" t="str">
            <v>Моторокомплект 40904.1004018-10-БР "Г" (Black Edition)</v>
          </cell>
        </row>
        <row r="1032">
          <cell r="A1032" t="str">
            <v>171776-М</v>
          </cell>
          <cell r="B1032" t="str">
            <v>Моторокомплект 40904.1004018-10-БР "Г" (Эксперт)</v>
          </cell>
        </row>
        <row r="1033">
          <cell r="A1033" t="str">
            <v>160866-М</v>
          </cell>
          <cell r="B1033" t="str">
            <v>Моторокомплект 40904.1004018-10-БР "Д" (Black Edition)</v>
          </cell>
        </row>
        <row r="1034">
          <cell r="A1034" t="str">
            <v>171777-М</v>
          </cell>
          <cell r="B1034" t="str">
            <v>Моторокомплект 40904.1004018-10-БР "Д" (Эксперт)</v>
          </cell>
        </row>
        <row r="1035">
          <cell r="A1035" t="str">
            <v>171682-М</v>
          </cell>
          <cell r="B1035" t="str">
            <v>Моторокомплект 409.1004018 "А" (Эксперт)</v>
          </cell>
        </row>
        <row r="1036">
          <cell r="A1036" t="str">
            <v>171683-М</v>
          </cell>
          <cell r="B1036" t="str">
            <v>Моторокомплект 409.1004018 "Б" (Эксперт)</v>
          </cell>
        </row>
        <row r="1037">
          <cell r="A1037" t="str">
            <v>171684-М</v>
          </cell>
          <cell r="B1037" t="str">
            <v>Моторокомплект 409.1004018 "В" (Эксперт)</v>
          </cell>
        </row>
        <row r="1038">
          <cell r="A1038" t="str">
            <v>171685-М</v>
          </cell>
          <cell r="B1038" t="str">
            <v>Моторокомплект 409.1004018 "Г" (Эксперт)</v>
          </cell>
        </row>
        <row r="1039">
          <cell r="A1039" t="str">
            <v>171686-М</v>
          </cell>
          <cell r="B1039" t="str">
            <v>Моторокомплект 409.1004018 "Д" (Эксперт)</v>
          </cell>
        </row>
        <row r="1040">
          <cell r="A1040" t="str">
            <v>171687-М</v>
          </cell>
          <cell r="B1040" t="str">
            <v>Моторокомплект 409.1004018-АР "А" (Эксперт)</v>
          </cell>
        </row>
        <row r="1041">
          <cell r="A1041" t="str">
            <v>171688-М</v>
          </cell>
          <cell r="B1041" t="str">
            <v>Моторокомплект 409.1004018-АР "Б" (Эксперт)</v>
          </cell>
        </row>
        <row r="1042">
          <cell r="A1042" t="str">
            <v>171689-М</v>
          </cell>
          <cell r="B1042" t="str">
            <v>Моторокомплект 409.1004018-АР "В" (Эксперт)</v>
          </cell>
        </row>
        <row r="1043">
          <cell r="A1043" t="str">
            <v>171690-М</v>
          </cell>
          <cell r="B1043" t="str">
            <v>Моторокомплект 409.1004018-АР "Г" (Эксперт)</v>
          </cell>
        </row>
        <row r="1044">
          <cell r="A1044" t="str">
            <v>171691-М</v>
          </cell>
          <cell r="B1044" t="str">
            <v>Моторокомплект 409.1004018-АР "Д" (Эксперт)</v>
          </cell>
        </row>
        <row r="1045">
          <cell r="A1045" t="str">
            <v>166482-М</v>
          </cell>
          <cell r="B1045" t="str">
            <v>Моторокомплект 409.1004018-БР "А" (Black Edition)</v>
          </cell>
        </row>
        <row r="1046">
          <cell r="A1046" t="str">
            <v>171755-М</v>
          </cell>
          <cell r="B1046" t="str">
            <v>Моторокомплект 409.1004018-БР "А" (Эксперт)</v>
          </cell>
        </row>
        <row r="1047">
          <cell r="A1047" t="str">
            <v>166483-М</v>
          </cell>
          <cell r="B1047" t="str">
            <v>Моторокомплект 409.1004018-БР "Б" (Black Edition)</v>
          </cell>
        </row>
        <row r="1048">
          <cell r="A1048" t="str">
            <v>171756-М</v>
          </cell>
          <cell r="B1048" t="str">
            <v>Моторокомплект 409.1004018-БР "Б" (Эксперт)</v>
          </cell>
        </row>
        <row r="1049">
          <cell r="A1049" t="str">
            <v>166484-М</v>
          </cell>
          <cell r="B1049" t="str">
            <v>Моторокомплект 409.1004018-БР "В" (Black Edition)</v>
          </cell>
        </row>
        <row r="1050">
          <cell r="A1050" t="str">
            <v>171757-М</v>
          </cell>
          <cell r="B1050" t="str">
            <v>Моторокомплект 409.1004018-БР "В" (Эксперт)</v>
          </cell>
        </row>
        <row r="1051">
          <cell r="A1051" t="str">
            <v>166485-М</v>
          </cell>
          <cell r="B1051" t="str">
            <v>Моторокомплект 409.1004018-БР "Г" (Black Edition)</v>
          </cell>
        </row>
        <row r="1052">
          <cell r="A1052" t="str">
            <v>171759-М</v>
          </cell>
          <cell r="B1052" t="str">
            <v>Моторокомплект 409.1004018-БР "Г" (Эксперт)</v>
          </cell>
        </row>
        <row r="1053">
          <cell r="A1053" t="str">
            <v>166486-М</v>
          </cell>
          <cell r="B1053" t="str">
            <v>Моторокомплект 409.1004018-БР "Д" (Black Edition)</v>
          </cell>
        </row>
        <row r="1054">
          <cell r="A1054" t="str">
            <v>171760-М</v>
          </cell>
          <cell r="B1054" t="str">
            <v>Моторокомплект 409.1004018-БР "Д" (Эксперт)</v>
          </cell>
        </row>
        <row r="1055">
          <cell r="A1055" t="str">
            <v>167381-М</v>
          </cell>
          <cell r="B1055" t="str">
            <v>Моторокомплект 421.1004014 "А" (Black Edition)</v>
          </cell>
        </row>
        <row r="1056">
          <cell r="A1056" t="str">
            <v>167382-М</v>
          </cell>
          <cell r="B1056" t="str">
            <v>Моторокомплект 421.1004014 "Б" (Black Edition)</v>
          </cell>
        </row>
        <row r="1057">
          <cell r="A1057" t="str">
            <v>167383-М</v>
          </cell>
          <cell r="B1057" t="str">
            <v>Моторокомплект 421.1004014 "В" (Black Edition)</v>
          </cell>
        </row>
        <row r="1058">
          <cell r="A1058" t="str">
            <v>167384-М</v>
          </cell>
          <cell r="B1058" t="str">
            <v>Моторокомплект 421.1004014 "Г" (Black Edition)</v>
          </cell>
        </row>
        <row r="1059">
          <cell r="A1059" t="str">
            <v>166789-К</v>
          </cell>
          <cell r="B1059" t="str">
            <v>Моторокомплект 421.1004014 "Г" (МДК)</v>
          </cell>
        </row>
        <row r="1060">
          <cell r="A1060" t="str">
            <v>167385-М</v>
          </cell>
          <cell r="B1060" t="str">
            <v>Моторокомплект 421.1004014 "Д" (Black Edition)</v>
          </cell>
        </row>
        <row r="1061">
          <cell r="A1061" t="str">
            <v>170616-М</v>
          </cell>
          <cell r="B1061" t="str">
            <v>Моторокомплект 421.1004014-Р "А" (Black Edition)</v>
          </cell>
        </row>
        <row r="1062">
          <cell r="A1062" t="str">
            <v>170618-М</v>
          </cell>
          <cell r="B1062" t="str">
            <v>Моторокомплект 421.1004014-Р "Б" (Black Edition)</v>
          </cell>
        </row>
        <row r="1063">
          <cell r="A1063" t="str">
            <v>170619-М</v>
          </cell>
          <cell r="B1063" t="str">
            <v>Моторокомплект 421.1004014-Р "В" (Black Edition)</v>
          </cell>
        </row>
        <row r="1064">
          <cell r="A1064" t="str">
            <v>170620-М</v>
          </cell>
          <cell r="B1064" t="str">
            <v>Моторокомплект 421.1004014-Р "Г" (Black Edition)</v>
          </cell>
        </row>
        <row r="1065">
          <cell r="A1065" t="str">
            <v>170621-М</v>
          </cell>
          <cell r="B1065" t="str">
            <v>Моторокомплект 421.1004014-Р "Д" (Black Edition)</v>
          </cell>
        </row>
        <row r="1066">
          <cell r="A1066" t="str">
            <v>167388-М</v>
          </cell>
          <cell r="B1066" t="str">
            <v>Моторокомплект 421.1004014-Р5 "А" (Black Edition)</v>
          </cell>
        </row>
        <row r="1067">
          <cell r="A1067" t="str">
            <v>167389-М</v>
          </cell>
          <cell r="B1067" t="str">
            <v>Моторокомплект 421.1004014-Р5 "Б" (Black Edition)</v>
          </cell>
        </row>
        <row r="1068">
          <cell r="A1068" t="str">
            <v>167391-М</v>
          </cell>
          <cell r="B1068" t="str">
            <v>Моторокомплект 421.1004014-Р5 "В" (Black Edition)</v>
          </cell>
        </row>
        <row r="1069">
          <cell r="A1069" t="str">
            <v>167392-М</v>
          </cell>
          <cell r="B1069" t="str">
            <v>Моторокомплект 421.1004014-Р5 "Г" (Black Edition)</v>
          </cell>
        </row>
        <row r="1070">
          <cell r="A1070" t="str">
            <v>167393-М</v>
          </cell>
          <cell r="B1070" t="str">
            <v>Моторокомплект 421.1004014-Р5 "Д" (Black Edition)</v>
          </cell>
        </row>
        <row r="1071">
          <cell r="A1071" t="str">
            <v>167394-М</v>
          </cell>
          <cell r="B1071" t="str">
            <v>Моторокомплект 421.1004014-23 "А" (Black Edition)</v>
          </cell>
        </row>
        <row r="1072">
          <cell r="A1072" t="str">
            <v>167395-М</v>
          </cell>
          <cell r="B1072" t="str">
            <v>Моторокомплект 421.1004014-23 "Б" (Black Edition)</v>
          </cell>
        </row>
        <row r="1073">
          <cell r="A1073" t="str">
            <v>167396-М</v>
          </cell>
          <cell r="B1073" t="str">
            <v>Моторокомплект 421.1004014-23 "В" (Black Edition)</v>
          </cell>
        </row>
        <row r="1074">
          <cell r="A1074" t="str">
            <v>167397-М</v>
          </cell>
          <cell r="B1074" t="str">
            <v>Моторокомплект 421.1004014-23 "Г" (Black Edition)</v>
          </cell>
        </row>
        <row r="1075">
          <cell r="A1075" t="str">
            <v>167398-М</v>
          </cell>
          <cell r="B1075" t="str">
            <v>Моторокомплект 421.1004014-23 "Д" (Black Edition)</v>
          </cell>
        </row>
        <row r="1076">
          <cell r="A1076" t="str">
            <v>170965-М</v>
          </cell>
          <cell r="B1076" t="str">
            <v>Моторокомплект 421.1004014-23-Р "А" (Black Edition)</v>
          </cell>
        </row>
        <row r="1077">
          <cell r="A1077" t="str">
            <v>170966-М</v>
          </cell>
          <cell r="B1077" t="str">
            <v>Моторокомплект 421.1004014-23-Р "Б" (Black Edition)</v>
          </cell>
        </row>
        <row r="1078">
          <cell r="A1078" t="str">
            <v>170967-М</v>
          </cell>
          <cell r="B1078" t="str">
            <v>Моторокомплект 421.1004014-23-Р "В" (Black Edition)</v>
          </cell>
        </row>
        <row r="1079">
          <cell r="A1079" t="str">
            <v>170969-М</v>
          </cell>
          <cell r="B1079" t="str">
            <v>Моторокомплект 421.1004014-23-Р "Г" (Black Edition)</v>
          </cell>
        </row>
        <row r="1080">
          <cell r="A1080" t="str">
            <v>167408-М</v>
          </cell>
          <cell r="B1080" t="str">
            <v>Моторокомплект 421.1004014-23-Р5 "А" (Black Edition)</v>
          </cell>
        </row>
        <row r="1081">
          <cell r="A1081" t="str">
            <v>167410-М</v>
          </cell>
          <cell r="B1081" t="str">
            <v>Моторокомплект 421.1004014-23-Р5 "Б" (Black Edition)</v>
          </cell>
        </row>
        <row r="1082">
          <cell r="A1082" t="str">
            <v>167411-М</v>
          </cell>
          <cell r="B1082" t="str">
            <v>Моторокомплект 421.1004014-23-Р5 "В" (Black Edition)</v>
          </cell>
        </row>
        <row r="1083">
          <cell r="A1083" t="str">
            <v>167412-М</v>
          </cell>
          <cell r="B1083" t="str">
            <v>Моторокомплект 421.1004014-23-Р5 "Г" (Black Edition)</v>
          </cell>
        </row>
        <row r="1084">
          <cell r="A1084" t="str">
            <v>167413-М</v>
          </cell>
          <cell r="B1084" t="str">
            <v>Моторокомплект 421.1004014-23-Р5 "Д" (Black Edition)</v>
          </cell>
        </row>
        <row r="1085">
          <cell r="A1085" t="str">
            <v>171779-М</v>
          </cell>
          <cell r="B1085" t="str">
            <v>Моторокомплект 421.1004018 "А" (Эксперт)</v>
          </cell>
        </row>
        <row r="1086">
          <cell r="A1086" t="str">
            <v>171780-М</v>
          </cell>
          <cell r="B1086" t="str">
            <v>Моторокомплект 421.1004018 "Б" (Эксперт)</v>
          </cell>
        </row>
        <row r="1087">
          <cell r="A1087" t="str">
            <v>171781-М</v>
          </cell>
          <cell r="B1087" t="str">
            <v>Моторокомплект 421.1004018 "В" (Эксперт)</v>
          </cell>
        </row>
        <row r="1088">
          <cell r="A1088" t="str">
            <v>171782-М</v>
          </cell>
          <cell r="B1088" t="str">
            <v>Моторокомплект 421.1004018 "Г" (Эксперт)</v>
          </cell>
        </row>
        <row r="1089">
          <cell r="A1089" t="str">
            <v>171783-М</v>
          </cell>
          <cell r="B1089" t="str">
            <v>Моторокомплект 421.1004018 "Д" (Эксперт)</v>
          </cell>
        </row>
        <row r="1090">
          <cell r="A1090" t="str">
            <v>171784-М</v>
          </cell>
          <cell r="B1090" t="str">
            <v>Моторокомплект 421.1004018-Р "А" (Эксперт)</v>
          </cell>
        </row>
        <row r="1091">
          <cell r="A1091" t="str">
            <v>171785-М</v>
          </cell>
          <cell r="B1091" t="str">
            <v>Моторокомплект 421.1004018-Р "Б" (Эксперт)</v>
          </cell>
        </row>
        <row r="1092">
          <cell r="A1092" t="str">
            <v>171786-М</v>
          </cell>
          <cell r="B1092" t="str">
            <v>Моторокомплект 421.1004018-Р "В" (Эксперт)</v>
          </cell>
        </row>
        <row r="1093">
          <cell r="A1093" t="str">
            <v>171787-М</v>
          </cell>
          <cell r="B1093" t="str">
            <v>Моторокомплект 421.1004018-Р "Г" (Эксперт)</v>
          </cell>
        </row>
        <row r="1094">
          <cell r="A1094" t="str">
            <v>171788-М</v>
          </cell>
          <cell r="B1094" t="str">
            <v>Моторокомплект 421.1004018-Р "Д" (Эксперт)</v>
          </cell>
        </row>
        <row r="1095">
          <cell r="A1095" t="str">
            <v>171789-М</v>
          </cell>
          <cell r="B1095" t="str">
            <v>Моторокомплект 421.1004018-Р5 "А" (Эксперт)</v>
          </cell>
        </row>
        <row r="1096">
          <cell r="A1096" t="str">
            <v>171790-М</v>
          </cell>
          <cell r="B1096" t="str">
            <v>Моторокомплект 421.1004018-Р5 "Б" (Эксперт)</v>
          </cell>
        </row>
        <row r="1097">
          <cell r="A1097" t="str">
            <v>171791-М</v>
          </cell>
          <cell r="B1097" t="str">
            <v>Моторокомплект 421.1004018-Р5 "В" (Эксперт)</v>
          </cell>
        </row>
        <row r="1098">
          <cell r="A1098" t="str">
            <v>171794-М</v>
          </cell>
          <cell r="B1098" t="str">
            <v>Моторокомплект 421.1004018-23 "А" (Эксперт)</v>
          </cell>
        </row>
        <row r="1099">
          <cell r="A1099" t="str">
            <v>171795-М</v>
          </cell>
          <cell r="B1099" t="str">
            <v>Моторокомплект 421.1004018-23 "Б" (Эксперт)</v>
          </cell>
        </row>
        <row r="1100">
          <cell r="A1100" t="str">
            <v>171796-М</v>
          </cell>
          <cell r="B1100" t="str">
            <v>Моторокомплект 421.1004018-23 "В" (Эксперт)</v>
          </cell>
        </row>
        <row r="1101">
          <cell r="A1101" t="str">
            <v>171797-М</v>
          </cell>
          <cell r="B1101" t="str">
            <v>Моторокомплект 421.1004018-23 "Г" (Эксперт)</v>
          </cell>
        </row>
        <row r="1102">
          <cell r="A1102" t="str">
            <v>171798-М</v>
          </cell>
          <cell r="B1102" t="str">
            <v>Моторокомплект 421.1004018-23 "Д" (Эксперт)</v>
          </cell>
        </row>
        <row r="1103">
          <cell r="A1103" t="str">
            <v>171799-М</v>
          </cell>
          <cell r="B1103" t="str">
            <v>Моторокомплект 421.1004018-23-Р "А" (Эксперт)</v>
          </cell>
        </row>
        <row r="1104">
          <cell r="A1104" t="str">
            <v>171800-М</v>
          </cell>
          <cell r="B1104" t="str">
            <v>Моторокомплект 421.1004018-23-Р "Б" (Эксперт)</v>
          </cell>
        </row>
        <row r="1105">
          <cell r="A1105" t="str">
            <v>171801-М</v>
          </cell>
          <cell r="B1105" t="str">
            <v>Моторокомплект 421.1004018-23-Р "В" (Эксперт)</v>
          </cell>
        </row>
        <row r="1106">
          <cell r="A1106" t="str">
            <v>171802-М</v>
          </cell>
          <cell r="B1106" t="str">
            <v>Моторокомплект 421.1004018-23-Р "Г" (Эксперт)</v>
          </cell>
        </row>
        <row r="1107">
          <cell r="A1107" t="str">
            <v>171803-М</v>
          </cell>
          <cell r="B1107" t="str">
            <v>Моторокомплект 421.1004018-23-Р "Д" (Эксперт)</v>
          </cell>
        </row>
        <row r="1108">
          <cell r="A1108" t="str">
            <v>171804-М</v>
          </cell>
          <cell r="B1108" t="str">
            <v>Моторокомплект 421.1004018-23-Р5 "А" (Эксперт)</v>
          </cell>
        </row>
        <row r="1109">
          <cell r="A1109" t="str">
            <v>171805-М</v>
          </cell>
          <cell r="B1109" t="str">
            <v>Моторокомплект 421.1004018-23-Р5 "Б" (Эксперт)</v>
          </cell>
        </row>
        <row r="1110">
          <cell r="A1110" t="str">
            <v>171806-М</v>
          </cell>
          <cell r="B1110" t="str">
            <v>Моторокомплект 421.1004018-23-Р5 "В" (Эксперт)</v>
          </cell>
        </row>
        <row r="1111">
          <cell r="A1111" t="str">
            <v>171807-М</v>
          </cell>
          <cell r="B1111" t="str">
            <v>Моторокомплект 421.1004018-23-Р5 "Г" (Эксперт)</v>
          </cell>
        </row>
        <row r="1112">
          <cell r="A1112" t="str">
            <v>171808-М</v>
          </cell>
          <cell r="B1112" t="str">
            <v>Моторокомплект 421.1004018-23-Р5 "Д" (Эксперт)</v>
          </cell>
        </row>
        <row r="1113">
          <cell r="A1113" t="str">
            <v>158435-М</v>
          </cell>
          <cell r="B1113" t="str">
            <v>Плакат "Блек Эдишн"</v>
          </cell>
        </row>
        <row r="1114">
          <cell r="A1114" t="str">
            <v>158506-М</v>
          </cell>
          <cell r="B1114" t="str">
            <v>Плакат "Дефекты и повреждения"</v>
          </cell>
        </row>
        <row r="1115">
          <cell r="A1115" t="str">
            <v>166463-THM</v>
          </cell>
          <cell r="B1115" t="str">
            <v>Поршень Д144-1004021Б-П (THM)</v>
          </cell>
        </row>
        <row r="1116">
          <cell r="A1116" t="str">
            <v>163946-М</v>
          </cell>
          <cell r="B1116" t="str">
            <v>Поршень с пальцем (4 цил.) К260-1004021-Т</v>
          </cell>
        </row>
        <row r="1117">
          <cell r="A1117" t="str">
            <v>166386-М</v>
          </cell>
          <cell r="B1117" t="str">
            <v>Поршень 236-1004015-Д (с)</v>
          </cell>
        </row>
        <row r="1118">
          <cell r="A1118" t="str">
            <v>30071-М</v>
          </cell>
          <cell r="B1118" t="str">
            <v>Поршень 236-1004015-Д (траф.)</v>
          </cell>
        </row>
        <row r="1119">
          <cell r="A1119" t="str">
            <v>141783-К</v>
          </cell>
          <cell r="B1119" t="str">
            <v>Поршень 236-1004015-Д (траф MDK)</v>
          </cell>
        </row>
        <row r="1120">
          <cell r="A1120" t="str">
            <v>6636-М</v>
          </cell>
          <cell r="B1120" t="str">
            <v>Поршень 740.1004015-10К (траф.)</v>
          </cell>
        </row>
        <row r="1121">
          <cell r="A1121" t="str">
            <v>132689-М</v>
          </cell>
          <cell r="B1121" t="str">
            <v>Поршень 740.1004015-10К-44 (траф.)</v>
          </cell>
        </row>
        <row r="1122">
          <cell r="A1122" t="str">
            <v>40117-М</v>
          </cell>
          <cell r="B1122" t="str">
            <v>Поршень 740.30-1004015-40 (траф.)</v>
          </cell>
        </row>
        <row r="1123">
          <cell r="A1123" t="str">
            <v>163698-</v>
          </cell>
          <cell r="B1123" t="str">
            <v>Поршень 740.30-1004015-44 (траф.)</v>
          </cell>
        </row>
        <row r="1124">
          <cell r="A1124" t="str">
            <v>30077-М</v>
          </cell>
          <cell r="B1124" t="str">
            <v>Поршень 7405.1004015-42 (траф.)</v>
          </cell>
        </row>
        <row r="1125">
          <cell r="A1125" t="str">
            <v>164857-М</v>
          </cell>
          <cell r="B1125" t="str">
            <v>Поршень 740.61-1004015-44 (траф.)</v>
          </cell>
        </row>
        <row r="1126">
          <cell r="A1126" t="str">
            <v>62731-М</v>
          </cell>
          <cell r="B1126" t="str">
            <v>Поршень 7511.1004015-01 (траф.) (з/ч)</v>
          </cell>
        </row>
        <row r="1127">
          <cell r="A1127" t="str">
            <v>40349-М</v>
          </cell>
          <cell r="B1127" t="str">
            <v>Поршень 7511.1004015-10 (траф.)</v>
          </cell>
        </row>
        <row r="1128">
          <cell r="A1128" t="str">
            <v>157671-М</v>
          </cell>
          <cell r="B1128" t="str">
            <v>Поршневой палец 740.60-1004020</v>
          </cell>
        </row>
        <row r="1129">
          <cell r="A1129" t="str">
            <v>168691-М</v>
          </cell>
          <cell r="B1129" t="str">
            <v>Поршнекомплект Д65-1000108-С-90 (Эксперт)</v>
          </cell>
        </row>
        <row r="1130">
          <cell r="A1130" t="str">
            <v>171812-М</v>
          </cell>
          <cell r="B1130" t="str">
            <v>Поршнекомплект 130-1000108 (Эксперт)</v>
          </cell>
        </row>
        <row r="1131">
          <cell r="A1131" t="str">
            <v>168701-М</v>
          </cell>
          <cell r="B1131" t="str">
            <v>Поршнекомплект 236-1004006-Б-90 (Эксперт)</v>
          </cell>
        </row>
        <row r="1132">
          <cell r="A1132" t="str">
            <v>168700-М</v>
          </cell>
          <cell r="B1132" t="str">
            <v>Поршнекомплект 236-1004006-90 (Эксперт)</v>
          </cell>
        </row>
        <row r="1133">
          <cell r="A1133" t="str">
            <v>168704-М</v>
          </cell>
          <cell r="B1133" t="str">
            <v>Поршнекомплект 238Б-1004006-Б-90 (Эксперт)</v>
          </cell>
        </row>
        <row r="1134">
          <cell r="A1134" t="str">
            <v>168703-М</v>
          </cell>
          <cell r="B1134" t="str">
            <v>Поршнекомплект 238Б-1004006-90 (Эксперт)</v>
          </cell>
        </row>
        <row r="1135">
          <cell r="A1135" t="str">
            <v>168702-М</v>
          </cell>
          <cell r="B1135" t="str">
            <v>Поршнекомплект 238НБ-1004006-90 (Эксперт)</v>
          </cell>
        </row>
        <row r="1136">
          <cell r="A1136" t="str">
            <v>171747-М</v>
          </cell>
          <cell r="B1136" t="str">
            <v>Поршнекомплект 240-1000108-С5-90 (Эксперт)</v>
          </cell>
        </row>
        <row r="1137">
          <cell r="A1137" t="str">
            <v>168692-М</v>
          </cell>
          <cell r="B1137" t="str">
            <v>Поршнекомплект 240-1000108-С-90 (Эксперт)</v>
          </cell>
        </row>
        <row r="1138">
          <cell r="A1138" t="str">
            <v>168694-М</v>
          </cell>
          <cell r="B1138" t="str">
            <v>Поршнекомплект 245-1000108-Б-90 (Эксперт)</v>
          </cell>
        </row>
        <row r="1139">
          <cell r="A1139" t="str">
            <v>168695-М</v>
          </cell>
          <cell r="B1139" t="str">
            <v>Поршнекомплект 245-1000108-Г-90 (Эксперт)</v>
          </cell>
        </row>
        <row r="1140">
          <cell r="A1140" t="str">
            <v>168693-М</v>
          </cell>
          <cell r="B1140" t="str">
            <v>Поршнекомплект 245-1000108-С-90 (Эксперт)</v>
          </cell>
        </row>
        <row r="1141">
          <cell r="A1141" t="str">
            <v>168697-М</v>
          </cell>
          <cell r="B1141" t="str">
            <v>Поршнекомплект 260-1000108-А-90 (Эксперт)</v>
          </cell>
        </row>
        <row r="1142">
          <cell r="A1142" t="str">
            <v>168698-М</v>
          </cell>
          <cell r="B1142" t="str">
            <v>Поршнекомплект 260-1000108-М-90 (Эксперт)</v>
          </cell>
        </row>
        <row r="1143">
          <cell r="A1143" t="str">
            <v>168696-М</v>
          </cell>
          <cell r="B1143" t="str">
            <v>Поршнекомплект 260-1000108-С-90 (Эксперт)</v>
          </cell>
        </row>
        <row r="1144">
          <cell r="A1144" t="str">
            <v>168699-М</v>
          </cell>
          <cell r="B1144" t="str">
            <v>Поршнекомплект 260-1000108-Т-90 (Эксперт)</v>
          </cell>
        </row>
        <row r="1145">
          <cell r="A1145" t="str">
            <v>171813-М</v>
          </cell>
          <cell r="B1145" t="str">
            <v>Поршнекомплект 375.1000108 (Эксперт)</v>
          </cell>
        </row>
        <row r="1146">
          <cell r="A1146" t="str">
            <v>168709-М</v>
          </cell>
          <cell r="B1146" t="str">
            <v>Поршнекомплект 658.1004006-10-90 (Эксперт)</v>
          </cell>
        </row>
        <row r="1147">
          <cell r="A1147" t="str">
            <v>158049-М</v>
          </cell>
          <cell r="B1147" t="str">
            <v>Поршнекомплект 740.1000128-АК-44 (Black Edition)</v>
          </cell>
        </row>
        <row r="1148">
          <cell r="A1148" t="str">
            <v>132836-М</v>
          </cell>
          <cell r="B1148" t="str">
            <v>Поршнекомплект 740.1000128-АК-44 (Дальнобой)</v>
          </cell>
        </row>
        <row r="1149">
          <cell r="A1149" t="str">
            <v>168688-М</v>
          </cell>
          <cell r="B1149" t="str">
            <v>Поршнекомплект 740.1000128-90 (Эксперт)</v>
          </cell>
        </row>
        <row r="1150">
          <cell r="A1150" t="str">
            <v>168689-М</v>
          </cell>
          <cell r="B1150" t="str">
            <v>Поршнекомплект 740.30-1000128-90 (Эксперт)</v>
          </cell>
        </row>
        <row r="1151">
          <cell r="A1151" t="str">
            <v>168690-М</v>
          </cell>
          <cell r="B1151" t="str">
            <v>Поршнекомплект 740.60-1000128-90 (Эксперт)</v>
          </cell>
        </row>
        <row r="1152">
          <cell r="A1152" t="str">
            <v>168705-М</v>
          </cell>
          <cell r="B1152" t="str">
            <v>Поршнекомплект 7511.1004006-01-90 (Эксперт)</v>
          </cell>
        </row>
        <row r="1153">
          <cell r="A1153" t="str">
            <v>168706-М</v>
          </cell>
          <cell r="B1153" t="str">
            <v>Поршнекомплект 7511.1004006-10-90 (Эксперт)</v>
          </cell>
        </row>
        <row r="1154">
          <cell r="A1154" t="str">
            <v>168707-М</v>
          </cell>
          <cell r="B1154" t="str">
            <v>Поршнекомплект 7511.1004006-50-90 (Эксперт)</v>
          </cell>
        </row>
        <row r="1155">
          <cell r="A1155" t="str">
            <v>168708-М</v>
          </cell>
          <cell r="B1155" t="str">
            <v>Поршнекомплект 7511.1004006-60-90 (Эксперт)</v>
          </cell>
        </row>
        <row r="1156">
          <cell r="A1156" t="str">
            <v>169112-М</v>
          </cell>
          <cell r="B1156" t="str">
            <v>Поршнекомплект 820.60-1000128-44 (Дальнобой)</v>
          </cell>
        </row>
        <row r="1157">
          <cell r="A1157" t="str">
            <v>162050-М</v>
          </cell>
          <cell r="B1157" t="str">
            <v>Фильтр очистки масла ФМ-305.67 (аналог W 940/30, LF-3345) Дальнобой</v>
          </cell>
        </row>
        <row r="1158">
          <cell r="A1158" t="str">
            <v>162051-М</v>
          </cell>
          <cell r="B1158" t="str">
            <v>Фильтр очистки масла ФМ-305.68 (аналог W 950/18, LF-3806) Дальнобой</v>
          </cell>
        </row>
        <row r="1159">
          <cell r="A1159" t="str">
            <v>162063-М</v>
          </cell>
          <cell r="B1159" t="str">
            <v>Фильтр очистки масла ФМ-305.69 (аналог W 950/26, LF-16015) Дальнобой</v>
          </cell>
        </row>
        <row r="1160">
          <cell r="A1160" t="str">
            <v>162052-М</v>
          </cell>
          <cell r="B1160" t="str">
            <v>Фильтр очистки масла ФМ-305.70 (аналог W 11102, M5103) Дальнобой</v>
          </cell>
        </row>
        <row r="1161">
          <cell r="A1161" t="str">
            <v>162053-М</v>
          </cell>
          <cell r="B1161" t="str">
            <v>Фильтр очистки масла ФМ-305.71 (аналог LF 17356) Грузовичок</v>
          </cell>
        </row>
        <row r="1162">
          <cell r="A1162" t="str">
            <v>162061-М</v>
          </cell>
          <cell r="B1162" t="str">
            <v>Фильтр очистки топлива ФТ-305.79 (аналог WK 950/21, FF-5485) Дальнобой</v>
          </cell>
        </row>
        <row r="1163">
          <cell r="A1163" t="str">
            <v>162056-М</v>
          </cell>
          <cell r="B1163" t="str">
            <v>Элемент фильтрующий очистки воздуха ЭФВ-305.74 с эл. безоп. (аналог 091-1109080) Дальнобой</v>
          </cell>
        </row>
        <row r="1164">
          <cell r="A1164" t="str">
            <v>162057-М</v>
          </cell>
          <cell r="B1164" t="str">
            <v>Элемент фильтрующий очистки воздуха ЭФВ-305.75 с эл. безоп. (аналог 019-1109080) Дальнобой</v>
          </cell>
        </row>
        <row r="1165">
          <cell r="A1165" t="str">
            <v>162058-М</v>
          </cell>
          <cell r="B1165" t="str">
            <v>Элемент фильтрующий очистки воздуха ЭФВ-305.76 (аналог 4701М) Агро</v>
          </cell>
        </row>
        <row r="1166">
          <cell r="A1166" t="str">
            <v>162059-М</v>
          </cell>
          <cell r="B1166" t="str">
            <v>Элемент фильтрующий очистки воздуха ЭФВ-305.77 (аналог 4704 ) Агро</v>
          </cell>
        </row>
        <row r="1167">
          <cell r="A1167" t="str">
            <v>162054-М</v>
          </cell>
          <cell r="B1167" t="str">
            <v>Элемент фильтрующий очистки масла ЭФМ-305.72 (аналог К1012040, 460-1-06) Агро</v>
          </cell>
        </row>
        <row r="1168">
          <cell r="A1168" t="str">
            <v>162055-М</v>
          </cell>
          <cell r="B1168" t="str">
            <v>Элемент фильтрующий очистки масла ЭФМ-305.73 (аналог Нарва 6-4-04) Агро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theme="3" tint="0.39997558519241921"/>
    <pageSetUpPr fitToPage="1"/>
  </sheetPr>
  <dimension ref="A1:P644"/>
  <sheetViews>
    <sheetView tabSelected="1" topLeftCell="C14" zoomScale="90" zoomScaleNormal="90" zoomScalePageLayoutView="90" workbookViewId="0">
      <selection activeCell="M14" sqref="M14"/>
    </sheetView>
  </sheetViews>
  <sheetFormatPr baseColWidth="10" defaultColWidth="11.42578125" defaultRowHeight="11" x14ac:dyDescent="0"/>
  <cols>
    <col min="1" max="1" width="5.140625" style="13" customWidth="1"/>
    <col min="2" max="2" width="36.28515625" style="13" customWidth="1"/>
    <col min="3" max="3" width="23.85546875" style="148" customWidth="1"/>
    <col min="4" max="4" width="10" style="66" customWidth="1"/>
    <col min="5" max="5" width="48.85546875" style="11" customWidth="1"/>
    <col min="6" max="6" width="43.5703125" style="11" customWidth="1"/>
    <col min="7" max="7" width="9.5703125" style="153" customWidth="1"/>
    <col min="8" max="9" width="9.7109375" style="154" customWidth="1"/>
    <col min="10" max="10" width="7.42578125" style="7" customWidth="1"/>
    <col min="11" max="11" width="16.140625" style="451" customWidth="1"/>
    <col min="12" max="12" width="11.42578125" style="451" hidden="1" customWidth="1"/>
    <col min="13" max="13" width="6.28515625" style="451" customWidth="1"/>
    <col min="14" max="16" width="11.42578125" style="451"/>
    <col min="17" max="16384" width="11.42578125" style="7"/>
  </cols>
  <sheetData>
    <row r="1" spans="1:16" ht="15" customHeight="1">
      <c r="A1" s="387"/>
      <c r="B1" s="387"/>
      <c r="C1" s="387"/>
      <c r="D1" s="387"/>
      <c r="E1" s="387"/>
      <c r="F1" s="387"/>
      <c r="G1" s="387"/>
      <c r="H1" s="146"/>
      <c r="I1" s="146"/>
    </row>
    <row r="2" spans="1:16" ht="11.25" customHeight="1">
      <c r="A2" s="388"/>
      <c r="B2" s="388"/>
      <c r="C2" s="388"/>
      <c r="D2" s="388"/>
      <c r="E2" s="388"/>
      <c r="F2" s="388"/>
      <c r="G2" s="388"/>
      <c r="H2" s="146"/>
      <c r="I2" s="146"/>
    </row>
    <row r="3" spans="1:16" ht="11.25" customHeight="1">
      <c r="A3" s="388"/>
      <c r="B3" s="388"/>
      <c r="C3" s="388"/>
      <c r="D3" s="388"/>
      <c r="E3" s="388"/>
      <c r="F3" s="388"/>
      <c r="G3" s="388"/>
      <c r="H3" s="146"/>
      <c r="I3" s="146"/>
    </row>
    <row r="4" spans="1:16" ht="11.25" customHeight="1">
      <c r="A4" s="388"/>
      <c r="B4" s="388"/>
      <c r="C4" s="388"/>
      <c r="D4" s="388"/>
      <c r="E4" s="388"/>
      <c r="F4" s="388"/>
      <c r="G4" s="388"/>
      <c r="H4" s="146"/>
      <c r="I4" s="146"/>
    </row>
    <row r="5" spans="1:16" ht="11.25" customHeight="1">
      <c r="A5" s="388"/>
      <c r="B5" s="388"/>
      <c r="C5" s="388"/>
      <c r="D5" s="388"/>
      <c r="E5" s="388"/>
      <c r="F5" s="388"/>
      <c r="G5" s="388"/>
      <c r="H5" s="146"/>
      <c r="I5" s="146"/>
    </row>
    <row r="6" spans="1:16" ht="11.25" customHeight="1">
      <c r="A6" s="388"/>
      <c r="B6" s="388"/>
      <c r="C6" s="388"/>
      <c r="D6" s="388"/>
      <c r="E6" s="388"/>
      <c r="F6" s="388"/>
      <c r="G6" s="388"/>
      <c r="H6" s="146"/>
      <c r="I6" s="146"/>
    </row>
    <row r="7" spans="1:16" ht="11.25" customHeight="1">
      <c r="A7" s="388"/>
      <c r="B7" s="388"/>
      <c r="C7" s="388"/>
      <c r="D7" s="388"/>
      <c r="E7" s="388"/>
      <c r="F7" s="388"/>
      <c r="G7" s="388"/>
      <c r="H7" s="146"/>
      <c r="I7" s="146"/>
    </row>
    <row r="8" spans="1:16" ht="11.25" customHeight="1">
      <c r="A8" s="388"/>
      <c r="B8" s="388"/>
      <c r="C8" s="388"/>
      <c r="D8" s="388"/>
      <c r="E8" s="388"/>
      <c r="F8" s="388"/>
      <c r="G8" s="388"/>
      <c r="H8" s="146"/>
      <c r="I8" s="146"/>
    </row>
    <row r="9" spans="1:16" ht="11.25" customHeight="1">
      <c r="A9" s="388"/>
      <c r="B9" s="388"/>
      <c r="C9" s="388"/>
      <c r="D9" s="388"/>
      <c r="E9" s="388"/>
      <c r="F9" s="388"/>
      <c r="G9" s="388"/>
      <c r="H9" s="146"/>
      <c r="I9" s="146"/>
    </row>
    <row r="10" spans="1:16" ht="11.25" customHeight="1">
      <c r="A10" s="388"/>
      <c r="B10" s="388"/>
      <c r="C10" s="388"/>
      <c r="D10" s="388"/>
      <c r="E10" s="388"/>
      <c r="F10" s="388"/>
      <c r="G10" s="388"/>
      <c r="H10" s="146"/>
      <c r="I10" s="146"/>
    </row>
    <row r="11" spans="1:16" ht="11.25" customHeight="1">
      <c r="A11" s="388"/>
      <c r="B11" s="388"/>
      <c r="C11" s="388"/>
      <c r="D11" s="388"/>
      <c r="E11" s="388"/>
      <c r="F11" s="388"/>
      <c r="G11" s="388"/>
      <c r="H11" s="146"/>
      <c r="I11" s="146"/>
    </row>
    <row r="12" spans="1:16" ht="11.25" customHeight="1">
      <c r="A12" s="388"/>
      <c r="B12" s="388"/>
      <c r="C12" s="388"/>
      <c r="D12" s="388"/>
      <c r="E12" s="388"/>
      <c r="F12" s="388"/>
      <c r="G12" s="388"/>
      <c r="H12" s="146"/>
      <c r="I12" s="146"/>
    </row>
    <row r="13" spans="1:16" ht="11.25" customHeight="1">
      <c r="A13" s="388"/>
      <c r="B13" s="388"/>
      <c r="C13" s="388"/>
      <c r="D13" s="388"/>
      <c r="E13" s="388"/>
      <c r="F13" s="388"/>
      <c r="G13" s="388"/>
      <c r="H13" s="146"/>
      <c r="I13" s="146"/>
    </row>
    <row r="14" spans="1:16" ht="11.25" customHeight="1">
      <c r="A14" s="388"/>
      <c r="B14" s="388"/>
      <c r="C14" s="388"/>
      <c r="D14" s="388"/>
      <c r="E14" s="388"/>
      <c r="F14" s="388"/>
      <c r="G14" s="388"/>
      <c r="H14" s="146"/>
      <c r="I14" s="146"/>
    </row>
    <row r="15" spans="1:16" ht="11.25" customHeight="1">
      <c r="A15" s="388"/>
      <c r="B15" s="388"/>
      <c r="C15" s="388"/>
      <c r="D15" s="388"/>
      <c r="E15" s="388"/>
      <c r="F15" s="388"/>
      <c r="G15" s="388"/>
      <c r="H15" s="146"/>
      <c r="I15" s="146"/>
    </row>
    <row r="16" spans="1:16" s="17" customFormat="1" ht="19.5" customHeight="1">
      <c r="A16" s="16" t="s">
        <v>682</v>
      </c>
      <c r="B16" s="16"/>
      <c r="C16" s="147"/>
      <c r="D16" s="56"/>
      <c r="E16" s="149"/>
      <c r="F16" s="149"/>
      <c r="G16" s="56"/>
      <c r="H16" s="151"/>
      <c r="I16" s="151"/>
      <c r="K16" s="452"/>
      <c r="L16" s="452"/>
      <c r="M16" s="452"/>
      <c r="N16" s="452"/>
      <c r="O16" s="452"/>
      <c r="P16" s="452"/>
    </row>
    <row r="17" spans="1:16" s="17" customFormat="1" ht="19.5" customHeight="1" thickBot="1">
      <c r="A17" s="69">
        <v>1</v>
      </c>
      <c r="B17" s="69"/>
      <c r="C17" s="147"/>
      <c r="D17" s="56"/>
      <c r="E17" s="149"/>
      <c r="F17" s="149"/>
      <c r="G17" s="152"/>
      <c r="H17" s="151"/>
      <c r="I17" s="151" t="s">
        <v>3366</v>
      </c>
      <c r="K17" s="452"/>
      <c r="L17" s="452"/>
      <c r="M17" s="452"/>
      <c r="N17" s="452"/>
      <c r="O17" s="452"/>
      <c r="P17" s="452"/>
    </row>
    <row r="18" spans="1:16" ht="37.5" customHeight="1" thickBot="1">
      <c r="A18" s="25" t="s">
        <v>4</v>
      </c>
      <c r="B18" s="26" t="s">
        <v>5</v>
      </c>
      <c r="C18" s="26" t="s">
        <v>476</v>
      </c>
      <c r="D18" s="26" t="s">
        <v>63</v>
      </c>
      <c r="E18" s="26" t="s">
        <v>6</v>
      </c>
      <c r="F18" s="26" t="s">
        <v>7</v>
      </c>
      <c r="G18" s="36" t="s">
        <v>8</v>
      </c>
      <c r="H18" s="26" t="s">
        <v>119</v>
      </c>
      <c r="I18" s="299" t="s">
        <v>112</v>
      </c>
      <c r="J18" s="571" t="s">
        <v>1114</v>
      </c>
      <c r="K18" s="596" t="s">
        <v>3321</v>
      </c>
      <c r="L18" s="384"/>
      <c r="M18" s="424"/>
    </row>
    <row r="19" spans="1:16" ht="12.75" customHeight="1" thickBot="1">
      <c r="A19" s="214"/>
      <c r="B19" s="144"/>
      <c r="C19" s="158" t="s">
        <v>133</v>
      </c>
      <c r="D19" s="144"/>
      <c r="E19" s="144"/>
      <c r="F19" s="144"/>
      <c r="G19" s="352"/>
      <c r="H19" s="144"/>
      <c r="I19" s="300"/>
      <c r="J19" s="144"/>
      <c r="K19" s="608"/>
      <c r="L19" s="382"/>
    </row>
    <row r="20" spans="1:16" ht="12.75" customHeight="1">
      <c r="A20" s="524">
        <v>1</v>
      </c>
      <c r="B20" s="719" t="s">
        <v>2081</v>
      </c>
      <c r="C20" s="456" t="s">
        <v>2831</v>
      </c>
      <c r="D20" s="463">
        <v>173155</v>
      </c>
      <c r="E20" s="717" t="s">
        <v>2979</v>
      </c>
      <c r="F20" s="717" t="s">
        <v>134</v>
      </c>
      <c r="G20" s="724">
        <v>76</v>
      </c>
      <c r="H20" s="457">
        <v>2961</v>
      </c>
      <c r="I20" s="458">
        <f>H20*1.18</f>
        <v>3493.98</v>
      </c>
      <c r="J20" s="572"/>
      <c r="K20" s="609">
        <v>4607170106967</v>
      </c>
      <c r="L20" s="382" t="s">
        <v>2683</v>
      </c>
    </row>
    <row r="21" spans="1:16" ht="12.75" customHeight="1">
      <c r="A21" s="523">
        <f>A20+1</f>
        <v>2</v>
      </c>
      <c r="B21" s="733"/>
      <c r="C21" s="5" t="s">
        <v>2832</v>
      </c>
      <c r="D21" s="460">
        <v>173156</v>
      </c>
      <c r="E21" s="717"/>
      <c r="F21" s="717"/>
      <c r="G21" s="724"/>
      <c r="H21" s="74">
        <v>2961</v>
      </c>
      <c r="I21" s="301">
        <f t="shared" ref="I21:I84" si="0">H21*1.18</f>
        <v>3493.98</v>
      </c>
      <c r="J21" s="573"/>
      <c r="K21" s="609">
        <v>4607170106974</v>
      </c>
      <c r="L21" s="382" t="s">
        <v>2684</v>
      </c>
    </row>
    <row r="22" spans="1:16" ht="12.75" customHeight="1">
      <c r="A22" s="523">
        <f t="shared" ref="A22:A85" si="1">A21+1</f>
        <v>3</v>
      </c>
      <c r="B22" s="733"/>
      <c r="C22" s="5" t="s">
        <v>2833</v>
      </c>
      <c r="D22" s="460">
        <v>173157</v>
      </c>
      <c r="E22" s="717"/>
      <c r="F22" s="717"/>
      <c r="G22" s="724"/>
      <c r="H22" s="74">
        <v>2961</v>
      </c>
      <c r="I22" s="301">
        <f t="shared" si="0"/>
        <v>3493.98</v>
      </c>
      <c r="J22" s="573"/>
      <c r="K22" s="609">
        <v>4607170106981</v>
      </c>
      <c r="L22" s="382" t="s">
        <v>2685</v>
      </c>
    </row>
    <row r="23" spans="1:16" ht="12.75" customHeight="1">
      <c r="A23" s="523">
        <f t="shared" si="1"/>
        <v>4</v>
      </c>
      <c r="B23" s="733"/>
      <c r="C23" s="5" t="s">
        <v>2834</v>
      </c>
      <c r="D23" s="460">
        <v>173158</v>
      </c>
      <c r="E23" s="717"/>
      <c r="F23" s="717"/>
      <c r="G23" s="724"/>
      <c r="H23" s="74">
        <v>2961</v>
      </c>
      <c r="I23" s="301">
        <f t="shared" si="0"/>
        <v>3493.98</v>
      </c>
      <c r="J23" s="573"/>
      <c r="K23" s="609">
        <v>4607170106998</v>
      </c>
      <c r="L23" s="382" t="s">
        <v>2686</v>
      </c>
    </row>
    <row r="24" spans="1:16" ht="12.75" customHeight="1">
      <c r="A24" s="523">
        <f t="shared" si="1"/>
        <v>5</v>
      </c>
      <c r="B24" s="733"/>
      <c r="C24" s="5" t="s">
        <v>2835</v>
      </c>
      <c r="D24" s="460">
        <v>173159</v>
      </c>
      <c r="E24" s="717"/>
      <c r="F24" s="717"/>
      <c r="G24" s="725"/>
      <c r="H24" s="74">
        <v>2961</v>
      </c>
      <c r="I24" s="301">
        <f t="shared" si="0"/>
        <v>3493.98</v>
      </c>
      <c r="J24" s="573"/>
      <c r="K24" s="609">
        <v>4607170107001</v>
      </c>
      <c r="L24" s="382" t="s">
        <v>2687</v>
      </c>
    </row>
    <row r="25" spans="1:16" ht="12.75" customHeight="1">
      <c r="A25" s="523">
        <f t="shared" si="1"/>
        <v>6</v>
      </c>
      <c r="B25" s="733"/>
      <c r="C25" s="5" t="s">
        <v>2836</v>
      </c>
      <c r="D25" s="460">
        <v>173160</v>
      </c>
      <c r="E25" s="717"/>
      <c r="F25" s="717"/>
      <c r="G25" s="723">
        <v>76.400000000000006</v>
      </c>
      <c r="H25" s="74">
        <v>2961</v>
      </c>
      <c r="I25" s="301">
        <f t="shared" si="0"/>
        <v>3493.98</v>
      </c>
      <c r="J25" s="573"/>
      <c r="K25" s="609">
        <v>4607170107018</v>
      </c>
      <c r="L25" s="382" t="s">
        <v>2688</v>
      </c>
    </row>
    <row r="26" spans="1:16" ht="12.75" customHeight="1">
      <c r="A26" s="523">
        <f t="shared" si="1"/>
        <v>7</v>
      </c>
      <c r="B26" s="733"/>
      <c r="C26" s="5" t="s">
        <v>2837</v>
      </c>
      <c r="D26" s="460">
        <v>173161</v>
      </c>
      <c r="E26" s="717"/>
      <c r="F26" s="717"/>
      <c r="G26" s="724"/>
      <c r="H26" s="74">
        <v>2961</v>
      </c>
      <c r="I26" s="301">
        <f t="shared" si="0"/>
        <v>3493.98</v>
      </c>
      <c r="J26" s="573"/>
      <c r="K26" s="609">
        <v>4607170107025</v>
      </c>
      <c r="L26" s="382" t="s">
        <v>2689</v>
      </c>
    </row>
    <row r="27" spans="1:16" ht="12.75" customHeight="1">
      <c r="A27" s="523">
        <f t="shared" si="1"/>
        <v>8</v>
      </c>
      <c r="B27" s="733"/>
      <c r="C27" s="5" t="s">
        <v>2838</v>
      </c>
      <c r="D27" s="460">
        <v>173162</v>
      </c>
      <c r="E27" s="717"/>
      <c r="F27" s="717"/>
      <c r="G27" s="724"/>
      <c r="H27" s="74">
        <v>2961</v>
      </c>
      <c r="I27" s="301">
        <f t="shared" ref="I27:I34" si="2">H27*1.18</f>
        <v>3493.98</v>
      </c>
      <c r="J27" s="573"/>
      <c r="K27" s="609">
        <v>4607170107032</v>
      </c>
      <c r="L27" s="382" t="s">
        <v>2690</v>
      </c>
    </row>
    <row r="28" spans="1:16" ht="12.75" customHeight="1">
      <c r="A28" s="523">
        <f t="shared" si="1"/>
        <v>9</v>
      </c>
      <c r="B28" s="733"/>
      <c r="C28" s="5" t="s">
        <v>2839</v>
      </c>
      <c r="D28" s="460">
        <v>173163</v>
      </c>
      <c r="E28" s="717"/>
      <c r="F28" s="717"/>
      <c r="G28" s="724"/>
      <c r="H28" s="74">
        <v>2961</v>
      </c>
      <c r="I28" s="301">
        <f t="shared" si="2"/>
        <v>3493.98</v>
      </c>
      <c r="J28" s="573"/>
      <c r="K28" s="609">
        <v>4607170107049</v>
      </c>
      <c r="L28" s="382" t="s">
        <v>2691</v>
      </c>
    </row>
    <row r="29" spans="1:16" ht="12.75" customHeight="1">
      <c r="A29" s="523">
        <f t="shared" si="1"/>
        <v>10</v>
      </c>
      <c r="B29" s="733"/>
      <c r="C29" s="5" t="s">
        <v>2840</v>
      </c>
      <c r="D29" s="460">
        <v>173164</v>
      </c>
      <c r="E29" s="717"/>
      <c r="F29" s="717"/>
      <c r="G29" s="725"/>
      <c r="H29" s="74">
        <v>2961</v>
      </c>
      <c r="I29" s="301">
        <f t="shared" si="2"/>
        <v>3493.98</v>
      </c>
      <c r="J29" s="573"/>
      <c r="K29" s="609">
        <v>4607170107056</v>
      </c>
      <c r="L29" s="382" t="s">
        <v>2692</v>
      </c>
    </row>
    <row r="30" spans="1:16" ht="12.75" customHeight="1">
      <c r="A30" s="523">
        <f t="shared" si="1"/>
        <v>11</v>
      </c>
      <c r="B30" s="733"/>
      <c r="C30" s="5" t="s">
        <v>2841</v>
      </c>
      <c r="D30" s="460">
        <v>173165</v>
      </c>
      <c r="E30" s="717"/>
      <c r="F30" s="717"/>
      <c r="G30" s="723">
        <v>76.8</v>
      </c>
      <c r="H30" s="74">
        <v>2961</v>
      </c>
      <c r="I30" s="301">
        <f t="shared" si="2"/>
        <v>3493.98</v>
      </c>
      <c r="J30" s="573"/>
      <c r="K30" s="609">
        <v>4607170107063</v>
      </c>
      <c r="L30" s="382" t="s">
        <v>2693</v>
      </c>
    </row>
    <row r="31" spans="1:16" ht="12.75" customHeight="1">
      <c r="A31" s="523">
        <f t="shared" si="1"/>
        <v>12</v>
      </c>
      <c r="B31" s="733"/>
      <c r="C31" s="5" t="s">
        <v>2842</v>
      </c>
      <c r="D31" s="460">
        <v>173166</v>
      </c>
      <c r="E31" s="717"/>
      <c r="F31" s="717"/>
      <c r="G31" s="724"/>
      <c r="H31" s="74">
        <v>2961</v>
      </c>
      <c r="I31" s="301">
        <f t="shared" si="2"/>
        <v>3493.98</v>
      </c>
      <c r="J31" s="573"/>
      <c r="K31" s="609">
        <v>4607170107070</v>
      </c>
      <c r="L31" s="382" t="s">
        <v>2694</v>
      </c>
    </row>
    <row r="32" spans="1:16" ht="12.75" customHeight="1">
      <c r="A32" s="523">
        <f t="shared" si="1"/>
        <v>13</v>
      </c>
      <c r="B32" s="733"/>
      <c r="C32" s="5" t="s">
        <v>2843</v>
      </c>
      <c r="D32" s="460">
        <v>173167</v>
      </c>
      <c r="E32" s="717"/>
      <c r="F32" s="717"/>
      <c r="G32" s="724"/>
      <c r="H32" s="74">
        <v>2961</v>
      </c>
      <c r="I32" s="301">
        <f t="shared" si="2"/>
        <v>3493.98</v>
      </c>
      <c r="J32" s="573"/>
      <c r="K32" s="609">
        <v>4607170107087</v>
      </c>
      <c r="L32" s="382" t="s">
        <v>2695</v>
      </c>
    </row>
    <row r="33" spans="1:12" ht="12.75" customHeight="1">
      <c r="A33" s="523">
        <f t="shared" si="1"/>
        <v>14</v>
      </c>
      <c r="B33" s="733"/>
      <c r="C33" s="5" t="s">
        <v>2844</v>
      </c>
      <c r="D33" s="460">
        <v>173168</v>
      </c>
      <c r="E33" s="717"/>
      <c r="F33" s="717"/>
      <c r="G33" s="724"/>
      <c r="H33" s="74">
        <v>2961</v>
      </c>
      <c r="I33" s="301">
        <f t="shared" si="2"/>
        <v>3493.98</v>
      </c>
      <c r="J33" s="573"/>
      <c r="K33" s="609">
        <v>4607170107094</v>
      </c>
      <c r="L33" s="382" t="s">
        <v>2696</v>
      </c>
    </row>
    <row r="34" spans="1:12" ht="12.75" customHeight="1">
      <c r="A34" s="523">
        <f t="shared" si="1"/>
        <v>15</v>
      </c>
      <c r="B34" s="733"/>
      <c r="C34" s="5" t="s">
        <v>2845</v>
      </c>
      <c r="D34" s="460">
        <v>173169</v>
      </c>
      <c r="E34" s="719"/>
      <c r="F34" s="719"/>
      <c r="G34" s="725"/>
      <c r="H34" s="74">
        <v>2961</v>
      </c>
      <c r="I34" s="301">
        <f t="shared" si="2"/>
        <v>3493.98</v>
      </c>
      <c r="J34" s="573"/>
      <c r="K34" s="609">
        <v>4607170107100</v>
      </c>
      <c r="L34" s="382" t="s">
        <v>2697</v>
      </c>
    </row>
    <row r="35" spans="1:12" ht="12.75" customHeight="1">
      <c r="A35" s="523">
        <f t="shared" si="1"/>
        <v>16</v>
      </c>
      <c r="B35" s="733" t="s">
        <v>2081</v>
      </c>
      <c r="C35" s="5" t="s">
        <v>2846</v>
      </c>
      <c r="D35" s="460">
        <v>173170</v>
      </c>
      <c r="E35" s="717" t="s">
        <v>2979</v>
      </c>
      <c r="F35" s="716" t="s">
        <v>135</v>
      </c>
      <c r="G35" s="723">
        <v>79</v>
      </c>
      <c r="H35" s="74">
        <v>2961</v>
      </c>
      <c r="I35" s="301">
        <f t="shared" si="0"/>
        <v>3493.98</v>
      </c>
      <c r="J35" s="573"/>
      <c r="K35" s="609">
        <v>4607170107117</v>
      </c>
      <c r="L35" s="382" t="s">
        <v>2698</v>
      </c>
    </row>
    <row r="36" spans="1:12" ht="12.75" customHeight="1">
      <c r="A36" s="523">
        <f t="shared" si="1"/>
        <v>17</v>
      </c>
      <c r="B36" s="733"/>
      <c r="C36" s="5" t="s">
        <v>2847</v>
      </c>
      <c r="D36" s="460">
        <v>173171</v>
      </c>
      <c r="E36" s="717"/>
      <c r="F36" s="717"/>
      <c r="G36" s="724"/>
      <c r="H36" s="74">
        <v>2961</v>
      </c>
      <c r="I36" s="301">
        <f t="shared" si="0"/>
        <v>3493.98</v>
      </c>
      <c r="J36" s="573"/>
      <c r="K36" s="609">
        <v>4607170107124</v>
      </c>
      <c r="L36" s="382" t="s">
        <v>2699</v>
      </c>
    </row>
    <row r="37" spans="1:12" ht="12.75" customHeight="1">
      <c r="A37" s="523">
        <f t="shared" si="1"/>
        <v>18</v>
      </c>
      <c r="B37" s="733"/>
      <c r="C37" s="5" t="s">
        <v>2848</v>
      </c>
      <c r="D37" s="460">
        <v>173172</v>
      </c>
      <c r="E37" s="717"/>
      <c r="F37" s="717"/>
      <c r="G37" s="724"/>
      <c r="H37" s="74">
        <v>2961</v>
      </c>
      <c r="I37" s="301">
        <f t="shared" si="0"/>
        <v>3493.98</v>
      </c>
      <c r="J37" s="573"/>
      <c r="K37" s="609">
        <v>4607170107131</v>
      </c>
      <c r="L37" s="382" t="s">
        <v>2700</v>
      </c>
    </row>
    <row r="38" spans="1:12" ht="12.75" customHeight="1">
      <c r="A38" s="523">
        <f t="shared" si="1"/>
        <v>19</v>
      </c>
      <c r="B38" s="733"/>
      <c r="C38" s="5" t="s">
        <v>2849</v>
      </c>
      <c r="D38" s="460">
        <v>173173</v>
      </c>
      <c r="E38" s="717"/>
      <c r="F38" s="717"/>
      <c r="G38" s="724"/>
      <c r="H38" s="74">
        <v>2961</v>
      </c>
      <c r="I38" s="301">
        <f t="shared" si="0"/>
        <v>3493.98</v>
      </c>
      <c r="J38" s="573"/>
      <c r="K38" s="609">
        <v>4607170107148</v>
      </c>
      <c r="L38" s="382" t="s">
        <v>2701</v>
      </c>
    </row>
    <row r="39" spans="1:12" ht="12.75" customHeight="1">
      <c r="A39" s="523">
        <f t="shared" si="1"/>
        <v>20</v>
      </c>
      <c r="B39" s="733"/>
      <c r="C39" s="5" t="s">
        <v>2850</v>
      </c>
      <c r="D39" s="460">
        <v>173174</v>
      </c>
      <c r="E39" s="717"/>
      <c r="F39" s="717"/>
      <c r="G39" s="725"/>
      <c r="H39" s="74">
        <v>2961</v>
      </c>
      <c r="I39" s="301">
        <f t="shared" si="0"/>
        <v>3493.98</v>
      </c>
      <c r="J39" s="573"/>
      <c r="K39" s="609">
        <v>4650078590017</v>
      </c>
      <c r="L39" s="382" t="s">
        <v>2702</v>
      </c>
    </row>
    <row r="40" spans="1:12" ht="12.75" customHeight="1">
      <c r="A40" s="523">
        <f t="shared" si="1"/>
        <v>21</v>
      </c>
      <c r="B40" s="733"/>
      <c r="C40" s="5" t="s">
        <v>2851</v>
      </c>
      <c r="D40" s="460">
        <v>173177</v>
      </c>
      <c r="E40" s="717"/>
      <c r="F40" s="717"/>
      <c r="G40" s="723">
        <v>79.400000000000006</v>
      </c>
      <c r="H40" s="74">
        <v>2961</v>
      </c>
      <c r="I40" s="301">
        <f t="shared" si="0"/>
        <v>3493.98</v>
      </c>
      <c r="J40" s="573"/>
      <c r="K40" s="609">
        <v>4607170107162</v>
      </c>
      <c r="L40" s="382" t="s">
        <v>2703</v>
      </c>
    </row>
    <row r="41" spans="1:12" ht="12.75" customHeight="1">
      <c r="A41" s="523">
        <f t="shared" si="1"/>
        <v>22</v>
      </c>
      <c r="B41" s="733"/>
      <c r="C41" s="5" t="s">
        <v>2852</v>
      </c>
      <c r="D41" s="460">
        <v>173178</v>
      </c>
      <c r="E41" s="717"/>
      <c r="F41" s="717"/>
      <c r="G41" s="724"/>
      <c r="H41" s="74">
        <v>2961</v>
      </c>
      <c r="I41" s="301">
        <f t="shared" si="0"/>
        <v>3493.98</v>
      </c>
      <c r="J41" s="573"/>
      <c r="K41" s="609">
        <v>4607170107179</v>
      </c>
      <c r="L41" s="382" t="s">
        <v>2704</v>
      </c>
    </row>
    <row r="42" spans="1:12" ht="12.75" customHeight="1">
      <c r="A42" s="523">
        <f t="shared" si="1"/>
        <v>23</v>
      </c>
      <c r="B42" s="733"/>
      <c r="C42" s="5" t="s">
        <v>2853</v>
      </c>
      <c r="D42" s="460">
        <v>173179</v>
      </c>
      <c r="E42" s="717"/>
      <c r="F42" s="717"/>
      <c r="G42" s="724"/>
      <c r="H42" s="74">
        <v>2961</v>
      </c>
      <c r="I42" s="301">
        <f t="shared" ref="I42:I49" si="3">H42*1.18</f>
        <v>3493.98</v>
      </c>
      <c r="J42" s="573"/>
      <c r="K42" s="609">
        <v>4607170107186</v>
      </c>
      <c r="L42" s="382" t="s">
        <v>2705</v>
      </c>
    </row>
    <row r="43" spans="1:12" ht="12.75" customHeight="1">
      <c r="A43" s="523">
        <f t="shared" si="1"/>
        <v>24</v>
      </c>
      <c r="B43" s="733"/>
      <c r="C43" s="5" t="s">
        <v>2854</v>
      </c>
      <c r="D43" s="460">
        <v>173180</v>
      </c>
      <c r="E43" s="717"/>
      <c r="F43" s="717"/>
      <c r="G43" s="724"/>
      <c r="H43" s="74">
        <v>2961</v>
      </c>
      <c r="I43" s="301">
        <f t="shared" si="3"/>
        <v>3493.98</v>
      </c>
      <c r="J43" s="573"/>
      <c r="K43" s="609">
        <v>4607170107193</v>
      </c>
      <c r="L43" s="382" t="s">
        <v>2706</v>
      </c>
    </row>
    <row r="44" spans="1:12" ht="12.75" customHeight="1">
      <c r="A44" s="523">
        <f t="shared" si="1"/>
        <v>25</v>
      </c>
      <c r="B44" s="733"/>
      <c r="C44" s="5" t="s">
        <v>2855</v>
      </c>
      <c r="D44" s="460">
        <v>173181</v>
      </c>
      <c r="E44" s="717"/>
      <c r="F44" s="717"/>
      <c r="G44" s="725"/>
      <c r="H44" s="74">
        <v>2961</v>
      </c>
      <c r="I44" s="301">
        <f t="shared" si="3"/>
        <v>3493.98</v>
      </c>
      <c r="J44" s="573"/>
      <c r="K44" s="609">
        <v>4607170107209</v>
      </c>
      <c r="L44" s="382" t="s">
        <v>2707</v>
      </c>
    </row>
    <row r="45" spans="1:12" ht="12.75" customHeight="1">
      <c r="A45" s="523">
        <f t="shared" si="1"/>
        <v>26</v>
      </c>
      <c r="B45" s="733"/>
      <c r="C45" s="5" t="s">
        <v>2856</v>
      </c>
      <c r="D45" s="460">
        <v>173182</v>
      </c>
      <c r="E45" s="717"/>
      <c r="F45" s="717"/>
      <c r="G45" s="723">
        <v>79.8</v>
      </c>
      <c r="H45" s="74">
        <v>2961</v>
      </c>
      <c r="I45" s="301">
        <f t="shared" si="3"/>
        <v>3493.98</v>
      </c>
      <c r="J45" s="573"/>
      <c r="K45" s="609">
        <v>4607170107216</v>
      </c>
      <c r="L45" s="382" t="s">
        <v>2708</v>
      </c>
    </row>
    <row r="46" spans="1:12" ht="12.75" customHeight="1">
      <c r="A46" s="523">
        <f t="shared" si="1"/>
        <v>27</v>
      </c>
      <c r="B46" s="733"/>
      <c r="C46" s="5" t="s">
        <v>2857</v>
      </c>
      <c r="D46" s="460">
        <v>173184</v>
      </c>
      <c r="E46" s="717"/>
      <c r="F46" s="717"/>
      <c r="G46" s="724"/>
      <c r="H46" s="74">
        <v>2961</v>
      </c>
      <c r="I46" s="301">
        <f t="shared" si="3"/>
        <v>3493.98</v>
      </c>
      <c r="J46" s="573"/>
      <c r="K46" s="609">
        <v>4607170107223</v>
      </c>
      <c r="L46" s="382" t="s">
        <v>2709</v>
      </c>
    </row>
    <row r="47" spans="1:12" ht="12.75" customHeight="1">
      <c r="A47" s="523">
        <f t="shared" si="1"/>
        <v>28</v>
      </c>
      <c r="B47" s="733"/>
      <c r="C47" s="5" t="s">
        <v>2858</v>
      </c>
      <c r="D47" s="460">
        <v>173185</v>
      </c>
      <c r="E47" s="717"/>
      <c r="F47" s="717"/>
      <c r="G47" s="724"/>
      <c r="H47" s="74">
        <v>2961</v>
      </c>
      <c r="I47" s="301">
        <f t="shared" si="3"/>
        <v>3493.98</v>
      </c>
      <c r="J47" s="573"/>
      <c r="K47" s="609">
        <v>4607170107230</v>
      </c>
      <c r="L47" s="382" t="s">
        <v>2710</v>
      </c>
    </row>
    <row r="48" spans="1:12" ht="12.75" customHeight="1">
      <c r="A48" s="523">
        <f t="shared" si="1"/>
        <v>29</v>
      </c>
      <c r="B48" s="733"/>
      <c r="C48" s="5" t="s">
        <v>2859</v>
      </c>
      <c r="D48" s="460">
        <v>173186</v>
      </c>
      <c r="E48" s="717"/>
      <c r="F48" s="717"/>
      <c r="G48" s="724"/>
      <c r="H48" s="74">
        <v>2961</v>
      </c>
      <c r="I48" s="301">
        <f t="shared" si="3"/>
        <v>3493.98</v>
      </c>
      <c r="J48" s="573"/>
      <c r="K48" s="609">
        <v>4607170107247</v>
      </c>
      <c r="L48" s="382" t="s">
        <v>2711</v>
      </c>
    </row>
    <row r="49" spans="1:12" ht="12.75" customHeight="1">
      <c r="A49" s="523">
        <f t="shared" si="1"/>
        <v>30</v>
      </c>
      <c r="B49" s="733"/>
      <c r="C49" s="5" t="s">
        <v>2860</v>
      </c>
      <c r="D49" s="460">
        <v>173187</v>
      </c>
      <c r="E49" s="719"/>
      <c r="F49" s="719"/>
      <c r="G49" s="725"/>
      <c r="H49" s="74">
        <v>2961</v>
      </c>
      <c r="I49" s="301">
        <f t="shared" si="3"/>
        <v>3493.98</v>
      </c>
      <c r="J49" s="573"/>
      <c r="K49" s="609">
        <v>4607170107254</v>
      </c>
      <c r="L49" s="382" t="s">
        <v>2712</v>
      </c>
    </row>
    <row r="50" spans="1:12" ht="12.75" customHeight="1">
      <c r="A50" s="523">
        <f t="shared" si="1"/>
        <v>31</v>
      </c>
      <c r="B50" s="733" t="s">
        <v>2081</v>
      </c>
      <c r="C50" s="5" t="s">
        <v>2861</v>
      </c>
      <c r="D50" s="460">
        <v>173188</v>
      </c>
      <c r="E50" s="716" t="s">
        <v>2979</v>
      </c>
      <c r="F50" s="716" t="s">
        <v>136</v>
      </c>
      <c r="G50" s="723">
        <v>79</v>
      </c>
      <c r="H50" s="74">
        <v>2961</v>
      </c>
      <c r="I50" s="301">
        <f t="shared" si="0"/>
        <v>3493.98</v>
      </c>
      <c r="J50" s="573"/>
      <c r="K50" s="609">
        <v>4607170107261</v>
      </c>
      <c r="L50" s="382" t="s">
        <v>2713</v>
      </c>
    </row>
    <row r="51" spans="1:12" ht="12.75" customHeight="1">
      <c r="A51" s="523">
        <f t="shared" si="1"/>
        <v>32</v>
      </c>
      <c r="B51" s="733"/>
      <c r="C51" s="5" t="s">
        <v>2862</v>
      </c>
      <c r="D51" s="460">
        <v>173191</v>
      </c>
      <c r="E51" s="717"/>
      <c r="F51" s="717"/>
      <c r="G51" s="724"/>
      <c r="H51" s="74">
        <v>2961</v>
      </c>
      <c r="I51" s="301">
        <f t="shared" si="0"/>
        <v>3493.98</v>
      </c>
      <c r="J51" s="573"/>
      <c r="K51" s="609">
        <v>4607170107278</v>
      </c>
      <c r="L51" s="382" t="s">
        <v>2714</v>
      </c>
    </row>
    <row r="52" spans="1:12" ht="12.75" customHeight="1">
      <c r="A52" s="523">
        <f t="shared" si="1"/>
        <v>33</v>
      </c>
      <c r="B52" s="733"/>
      <c r="C52" s="5" t="s">
        <v>2863</v>
      </c>
      <c r="D52" s="460">
        <v>173193</v>
      </c>
      <c r="E52" s="717"/>
      <c r="F52" s="717"/>
      <c r="G52" s="724"/>
      <c r="H52" s="74">
        <v>2961</v>
      </c>
      <c r="I52" s="301">
        <f t="shared" si="0"/>
        <v>3493.98</v>
      </c>
      <c r="J52" s="573"/>
      <c r="K52" s="609">
        <v>4607170107285</v>
      </c>
      <c r="L52" s="382" t="s">
        <v>2715</v>
      </c>
    </row>
    <row r="53" spans="1:12" ht="12.75" customHeight="1">
      <c r="A53" s="523">
        <f t="shared" si="1"/>
        <v>34</v>
      </c>
      <c r="B53" s="733"/>
      <c r="C53" s="5" t="s">
        <v>2864</v>
      </c>
      <c r="D53" s="460">
        <v>173194</v>
      </c>
      <c r="E53" s="717"/>
      <c r="F53" s="717"/>
      <c r="G53" s="724"/>
      <c r="H53" s="74">
        <v>2961</v>
      </c>
      <c r="I53" s="301">
        <f t="shared" si="0"/>
        <v>3493.98</v>
      </c>
      <c r="J53" s="573"/>
      <c r="K53" s="609">
        <v>4607170107292</v>
      </c>
      <c r="L53" s="382" t="s">
        <v>2716</v>
      </c>
    </row>
    <row r="54" spans="1:12" ht="12.75" customHeight="1">
      <c r="A54" s="523">
        <f t="shared" si="1"/>
        <v>35</v>
      </c>
      <c r="B54" s="733"/>
      <c r="C54" s="5" t="s">
        <v>2865</v>
      </c>
      <c r="D54" s="460">
        <v>173196</v>
      </c>
      <c r="E54" s="717"/>
      <c r="F54" s="717"/>
      <c r="G54" s="724"/>
      <c r="H54" s="74">
        <v>2961</v>
      </c>
      <c r="I54" s="301">
        <f t="shared" si="0"/>
        <v>3493.98</v>
      </c>
      <c r="J54" s="573"/>
      <c r="K54" s="609">
        <v>4607170107308</v>
      </c>
      <c r="L54" s="382" t="s">
        <v>2717</v>
      </c>
    </row>
    <row r="55" spans="1:12" ht="12.75" customHeight="1">
      <c r="A55" s="523">
        <f t="shared" si="1"/>
        <v>36</v>
      </c>
      <c r="B55" s="733"/>
      <c r="C55" s="5" t="s">
        <v>2866</v>
      </c>
      <c r="D55" s="460">
        <v>173197</v>
      </c>
      <c r="E55" s="717"/>
      <c r="F55" s="717"/>
      <c r="G55" s="738">
        <v>79.400000000000006</v>
      </c>
      <c r="H55" s="74">
        <v>2961</v>
      </c>
      <c r="I55" s="301">
        <f t="shared" si="0"/>
        <v>3493.98</v>
      </c>
      <c r="J55" s="573"/>
      <c r="K55" s="609">
        <v>4607170107315</v>
      </c>
      <c r="L55" s="382" t="s">
        <v>2718</v>
      </c>
    </row>
    <row r="56" spans="1:12" ht="12.75" customHeight="1">
      <c r="A56" s="523">
        <f t="shared" si="1"/>
        <v>37</v>
      </c>
      <c r="B56" s="733"/>
      <c r="C56" s="5" t="s">
        <v>2867</v>
      </c>
      <c r="D56" s="460">
        <v>173198</v>
      </c>
      <c r="E56" s="717"/>
      <c r="F56" s="717"/>
      <c r="G56" s="738"/>
      <c r="H56" s="74">
        <v>2961</v>
      </c>
      <c r="I56" s="301">
        <f t="shared" si="0"/>
        <v>3493.98</v>
      </c>
      <c r="J56" s="573"/>
      <c r="K56" s="609">
        <v>4607170107322</v>
      </c>
      <c r="L56" s="382" t="s">
        <v>2719</v>
      </c>
    </row>
    <row r="57" spans="1:12" ht="12.75" customHeight="1">
      <c r="A57" s="523">
        <f t="shared" si="1"/>
        <v>38</v>
      </c>
      <c r="B57" s="733"/>
      <c r="C57" s="5" t="s">
        <v>2868</v>
      </c>
      <c r="D57" s="460">
        <v>173199</v>
      </c>
      <c r="E57" s="717"/>
      <c r="F57" s="717"/>
      <c r="G57" s="738"/>
      <c r="H57" s="74">
        <v>2961</v>
      </c>
      <c r="I57" s="301">
        <f t="shared" ref="I57:I64" si="4">H57*1.18</f>
        <v>3493.98</v>
      </c>
      <c r="J57" s="573"/>
      <c r="K57" s="609">
        <v>4607170107339</v>
      </c>
      <c r="L57" s="382" t="s">
        <v>2720</v>
      </c>
    </row>
    <row r="58" spans="1:12" ht="12.75" customHeight="1">
      <c r="A58" s="523">
        <f t="shared" si="1"/>
        <v>39</v>
      </c>
      <c r="B58" s="733"/>
      <c r="C58" s="5" t="s">
        <v>2869</v>
      </c>
      <c r="D58" s="460">
        <v>173200</v>
      </c>
      <c r="E58" s="717"/>
      <c r="F58" s="717"/>
      <c r="G58" s="738"/>
      <c r="H58" s="74">
        <v>2961</v>
      </c>
      <c r="I58" s="301">
        <f t="shared" si="4"/>
        <v>3493.98</v>
      </c>
      <c r="J58" s="573"/>
      <c r="K58" s="609">
        <v>4607170107346</v>
      </c>
      <c r="L58" s="382" t="s">
        <v>2721</v>
      </c>
    </row>
    <row r="59" spans="1:12" ht="12.75" customHeight="1">
      <c r="A59" s="523">
        <f t="shared" si="1"/>
        <v>40</v>
      </c>
      <c r="B59" s="733"/>
      <c r="C59" s="5" t="s">
        <v>2870</v>
      </c>
      <c r="D59" s="460">
        <v>173201</v>
      </c>
      <c r="E59" s="717"/>
      <c r="F59" s="717"/>
      <c r="G59" s="738"/>
      <c r="H59" s="74">
        <v>2961</v>
      </c>
      <c r="I59" s="301">
        <f t="shared" si="4"/>
        <v>3493.98</v>
      </c>
      <c r="J59" s="573"/>
      <c r="K59" s="609">
        <v>4607170107353</v>
      </c>
      <c r="L59" s="382" t="s">
        <v>2722</v>
      </c>
    </row>
    <row r="60" spans="1:12" ht="12.75" customHeight="1">
      <c r="A60" s="523">
        <f t="shared" si="1"/>
        <v>41</v>
      </c>
      <c r="B60" s="733"/>
      <c r="C60" s="5" t="s">
        <v>2871</v>
      </c>
      <c r="D60" s="460">
        <v>173202</v>
      </c>
      <c r="E60" s="717"/>
      <c r="F60" s="717"/>
      <c r="G60" s="723">
        <v>79.8</v>
      </c>
      <c r="H60" s="74">
        <v>2961</v>
      </c>
      <c r="I60" s="301">
        <f t="shared" si="4"/>
        <v>3493.98</v>
      </c>
      <c r="J60" s="573"/>
      <c r="K60" s="609">
        <v>4607170107360</v>
      </c>
      <c r="L60" s="382" t="s">
        <v>2723</v>
      </c>
    </row>
    <row r="61" spans="1:12" ht="12.75" customHeight="1">
      <c r="A61" s="523">
        <f t="shared" si="1"/>
        <v>42</v>
      </c>
      <c r="B61" s="733"/>
      <c r="C61" s="5" t="s">
        <v>2872</v>
      </c>
      <c r="D61" s="460">
        <v>173203</v>
      </c>
      <c r="E61" s="717"/>
      <c r="F61" s="717"/>
      <c r="G61" s="724"/>
      <c r="H61" s="74">
        <v>2961</v>
      </c>
      <c r="I61" s="301">
        <f t="shared" si="4"/>
        <v>3493.98</v>
      </c>
      <c r="J61" s="573"/>
      <c r="K61" s="609">
        <v>4607170107377</v>
      </c>
      <c r="L61" s="382" t="s">
        <v>2724</v>
      </c>
    </row>
    <row r="62" spans="1:12" ht="12.75" customHeight="1">
      <c r="A62" s="523">
        <f t="shared" si="1"/>
        <v>43</v>
      </c>
      <c r="B62" s="733"/>
      <c r="C62" s="5" t="s">
        <v>2873</v>
      </c>
      <c r="D62" s="460">
        <v>173209</v>
      </c>
      <c r="E62" s="717"/>
      <c r="F62" s="717"/>
      <c r="G62" s="724"/>
      <c r="H62" s="74">
        <v>2961</v>
      </c>
      <c r="I62" s="301">
        <f t="shared" si="4"/>
        <v>3493.98</v>
      </c>
      <c r="J62" s="573"/>
      <c r="K62" s="609">
        <v>4607170107384</v>
      </c>
      <c r="L62" s="382" t="s">
        <v>2725</v>
      </c>
    </row>
    <row r="63" spans="1:12" ht="12.75" customHeight="1">
      <c r="A63" s="523">
        <f t="shared" si="1"/>
        <v>44</v>
      </c>
      <c r="B63" s="733"/>
      <c r="C63" s="5" t="s">
        <v>2874</v>
      </c>
      <c r="D63" s="460">
        <v>173210</v>
      </c>
      <c r="E63" s="717"/>
      <c r="F63" s="717"/>
      <c r="G63" s="724"/>
      <c r="H63" s="74">
        <v>2961</v>
      </c>
      <c r="I63" s="301">
        <f t="shared" si="4"/>
        <v>3493.98</v>
      </c>
      <c r="J63" s="573"/>
      <c r="K63" s="609">
        <v>4607170107391</v>
      </c>
      <c r="L63" s="382" t="s">
        <v>2726</v>
      </c>
    </row>
    <row r="64" spans="1:12" ht="12.75" customHeight="1">
      <c r="A64" s="523">
        <f t="shared" si="1"/>
        <v>45</v>
      </c>
      <c r="B64" s="733"/>
      <c r="C64" s="5" t="s">
        <v>2875</v>
      </c>
      <c r="D64" s="460">
        <v>173212</v>
      </c>
      <c r="E64" s="719"/>
      <c r="F64" s="719"/>
      <c r="G64" s="725"/>
      <c r="H64" s="74">
        <v>2961</v>
      </c>
      <c r="I64" s="301">
        <f t="shared" si="4"/>
        <v>3493.98</v>
      </c>
      <c r="J64" s="573"/>
      <c r="K64" s="609">
        <v>4607170107407</v>
      </c>
      <c r="L64" s="382" t="s">
        <v>2727</v>
      </c>
    </row>
    <row r="65" spans="1:12" ht="12.75" customHeight="1">
      <c r="A65" s="523">
        <f t="shared" si="1"/>
        <v>46</v>
      </c>
      <c r="B65" s="733" t="s">
        <v>2082</v>
      </c>
      <c r="C65" s="5" t="s">
        <v>2876</v>
      </c>
      <c r="D65" s="460">
        <v>173213</v>
      </c>
      <c r="E65" s="716" t="s">
        <v>2979</v>
      </c>
      <c r="F65" s="716" t="s">
        <v>137</v>
      </c>
      <c r="G65" s="723">
        <v>76</v>
      </c>
      <c r="H65" s="74">
        <v>3140</v>
      </c>
      <c r="I65" s="301">
        <f t="shared" si="0"/>
        <v>3705.2</v>
      </c>
      <c r="J65" s="573"/>
      <c r="K65" s="609">
        <v>4607170107414</v>
      </c>
      <c r="L65" s="382" t="s">
        <v>2728</v>
      </c>
    </row>
    <row r="66" spans="1:12" ht="12.75" customHeight="1">
      <c r="A66" s="523">
        <f t="shared" si="1"/>
        <v>47</v>
      </c>
      <c r="B66" s="733"/>
      <c r="C66" s="5" t="s">
        <v>2877</v>
      </c>
      <c r="D66" s="460">
        <v>173214</v>
      </c>
      <c r="E66" s="717"/>
      <c r="F66" s="717"/>
      <c r="G66" s="724"/>
      <c r="H66" s="74">
        <v>3140</v>
      </c>
      <c r="I66" s="301">
        <f t="shared" si="0"/>
        <v>3705.2</v>
      </c>
      <c r="J66" s="573"/>
      <c r="K66" s="609">
        <v>4607170107421</v>
      </c>
      <c r="L66" s="382" t="s">
        <v>2729</v>
      </c>
    </row>
    <row r="67" spans="1:12" ht="12.75" customHeight="1">
      <c r="A67" s="523">
        <f t="shared" si="1"/>
        <v>48</v>
      </c>
      <c r="B67" s="733"/>
      <c r="C67" s="5" t="s">
        <v>2878</v>
      </c>
      <c r="D67" s="460">
        <v>173215</v>
      </c>
      <c r="E67" s="717"/>
      <c r="F67" s="717"/>
      <c r="G67" s="724"/>
      <c r="H67" s="74">
        <v>3140</v>
      </c>
      <c r="I67" s="301">
        <f t="shared" si="0"/>
        <v>3705.2</v>
      </c>
      <c r="J67" s="573"/>
      <c r="K67" s="609">
        <v>4607170107438</v>
      </c>
      <c r="L67" s="382" t="s">
        <v>2730</v>
      </c>
    </row>
    <row r="68" spans="1:12" ht="12.75" customHeight="1">
      <c r="A68" s="523">
        <f t="shared" si="1"/>
        <v>49</v>
      </c>
      <c r="B68" s="733"/>
      <c r="C68" s="5" t="s">
        <v>2879</v>
      </c>
      <c r="D68" s="460">
        <v>173216</v>
      </c>
      <c r="E68" s="717"/>
      <c r="F68" s="717"/>
      <c r="G68" s="724"/>
      <c r="H68" s="74">
        <v>3140</v>
      </c>
      <c r="I68" s="301">
        <f t="shared" si="0"/>
        <v>3705.2</v>
      </c>
      <c r="J68" s="573"/>
      <c r="K68" s="609">
        <v>4607170107445</v>
      </c>
      <c r="L68" s="382" t="s">
        <v>2731</v>
      </c>
    </row>
    <row r="69" spans="1:12" ht="12.75" customHeight="1">
      <c r="A69" s="523">
        <f t="shared" si="1"/>
        <v>50</v>
      </c>
      <c r="B69" s="733"/>
      <c r="C69" s="5" t="s">
        <v>2880</v>
      </c>
      <c r="D69" s="460">
        <v>173217</v>
      </c>
      <c r="E69" s="717"/>
      <c r="F69" s="717"/>
      <c r="G69" s="725"/>
      <c r="H69" s="74">
        <v>3140</v>
      </c>
      <c r="I69" s="301">
        <f t="shared" si="0"/>
        <v>3705.2</v>
      </c>
      <c r="J69" s="573"/>
      <c r="K69" s="609">
        <v>4607170107452</v>
      </c>
      <c r="L69" s="382" t="s">
        <v>2732</v>
      </c>
    </row>
    <row r="70" spans="1:12" ht="12.75" customHeight="1">
      <c r="A70" s="523">
        <f t="shared" si="1"/>
        <v>51</v>
      </c>
      <c r="B70" s="733"/>
      <c r="C70" s="5" t="s">
        <v>2881</v>
      </c>
      <c r="D70" s="460">
        <v>173218</v>
      </c>
      <c r="E70" s="717"/>
      <c r="F70" s="717"/>
      <c r="G70" s="723">
        <v>76.400000000000006</v>
      </c>
      <c r="H70" s="74">
        <v>3140</v>
      </c>
      <c r="I70" s="301">
        <f t="shared" si="0"/>
        <v>3705.2</v>
      </c>
      <c r="J70" s="573"/>
      <c r="K70" s="609">
        <v>4607170107469</v>
      </c>
      <c r="L70" s="382" t="s">
        <v>2733</v>
      </c>
    </row>
    <row r="71" spans="1:12" ht="12.75" customHeight="1">
      <c r="A71" s="523">
        <f t="shared" si="1"/>
        <v>52</v>
      </c>
      <c r="B71" s="733"/>
      <c r="C71" s="5" t="s">
        <v>2882</v>
      </c>
      <c r="D71" s="460">
        <v>173219</v>
      </c>
      <c r="E71" s="717"/>
      <c r="F71" s="717"/>
      <c r="G71" s="724"/>
      <c r="H71" s="74">
        <v>3140</v>
      </c>
      <c r="I71" s="301">
        <f t="shared" si="0"/>
        <v>3705.2</v>
      </c>
      <c r="J71" s="573"/>
      <c r="K71" s="609">
        <v>4607170107476</v>
      </c>
      <c r="L71" s="382" t="s">
        <v>2734</v>
      </c>
    </row>
    <row r="72" spans="1:12" ht="12.75" customHeight="1">
      <c r="A72" s="523">
        <f t="shared" si="1"/>
        <v>53</v>
      </c>
      <c r="B72" s="733"/>
      <c r="C72" s="5" t="s">
        <v>2883</v>
      </c>
      <c r="D72" s="460">
        <v>173220</v>
      </c>
      <c r="E72" s="717"/>
      <c r="F72" s="717"/>
      <c r="G72" s="724"/>
      <c r="H72" s="74">
        <v>3140</v>
      </c>
      <c r="I72" s="301">
        <f t="shared" ref="I72:I79" si="5">H72*1.18</f>
        <v>3705.2</v>
      </c>
      <c r="J72" s="573"/>
      <c r="K72" s="609">
        <v>4607170107483</v>
      </c>
      <c r="L72" s="382" t="s">
        <v>2735</v>
      </c>
    </row>
    <row r="73" spans="1:12" ht="12.75" customHeight="1">
      <c r="A73" s="523">
        <f t="shared" si="1"/>
        <v>54</v>
      </c>
      <c r="B73" s="733"/>
      <c r="C73" s="5" t="s">
        <v>2884</v>
      </c>
      <c r="D73" s="460">
        <v>173221</v>
      </c>
      <c r="E73" s="717"/>
      <c r="F73" s="717"/>
      <c r="G73" s="724"/>
      <c r="H73" s="74">
        <v>3140</v>
      </c>
      <c r="I73" s="301">
        <f t="shared" si="5"/>
        <v>3705.2</v>
      </c>
      <c r="J73" s="573"/>
      <c r="K73" s="609">
        <v>4607170107490</v>
      </c>
      <c r="L73" s="382" t="s">
        <v>2736</v>
      </c>
    </row>
    <row r="74" spans="1:12" ht="12.75" customHeight="1">
      <c r="A74" s="523">
        <f t="shared" si="1"/>
        <v>55</v>
      </c>
      <c r="B74" s="733"/>
      <c r="C74" s="5" t="s">
        <v>2885</v>
      </c>
      <c r="D74" s="460">
        <v>173222</v>
      </c>
      <c r="E74" s="717"/>
      <c r="F74" s="717"/>
      <c r="G74" s="725"/>
      <c r="H74" s="74">
        <v>3140</v>
      </c>
      <c r="I74" s="301">
        <f t="shared" si="5"/>
        <v>3705.2</v>
      </c>
      <c r="J74" s="573"/>
      <c r="K74" s="609">
        <v>4607170107506</v>
      </c>
      <c r="L74" s="382" t="s">
        <v>2737</v>
      </c>
    </row>
    <row r="75" spans="1:12" ht="12.75" customHeight="1">
      <c r="A75" s="523">
        <f t="shared" si="1"/>
        <v>56</v>
      </c>
      <c r="B75" s="733"/>
      <c r="C75" s="5" t="s">
        <v>2886</v>
      </c>
      <c r="D75" s="460">
        <v>173223</v>
      </c>
      <c r="E75" s="717"/>
      <c r="F75" s="717"/>
      <c r="G75" s="723">
        <v>76.8</v>
      </c>
      <c r="H75" s="74">
        <v>3140</v>
      </c>
      <c r="I75" s="301">
        <f t="shared" si="5"/>
        <v>3705.2</v>
      </c>
      <c r="J75" s="573"/>
      <c r="K75" s="609">
        <v>4607170107513</v>
      </c>
      <c r="L75" s="382" t="s">
        <v>2738</v>
      </c>
    </row>
    <row r="76" spans="1:12" ht="12.75" customHeight="1">
      <c r="A76" s="523">
        <f t="shared" si="1"/>
        <v>57</v>
      </c>
      <c r="B76" s="733"/>
      <c r="C76" s="5" t="s">
        <v>2887</v>
      </c>
      <c r="D76" s="460">
        <v>173224</v>
      </c>
      <c r="E76" s="717"/>
      <c r="F76" s="717"/>
      <c r="G76" s="724"/>
      <c r="H76" s="74">
        <v>3140</v>
      </c>
      <c r="I76" s="301">
        <f t="shared" si="5"/>
        <v>3705.2</v>
      </c>
      <c r="J76" s="573"/>
      <c r="K76" s="609">
        <v>4607170107520</v>
      </c>
      <c r="L76" s="382" t="s">
        <v>2739</v>
      </c>
    </row>
    <row r="77" spans="1:12" ht="12.75" customHeight="1">
      <c r="A77" s="523">
        <f t="shared" si="1"/>
        <v>58</v>
      </c>
      <c r="B77" s="733"/>
      <c r="C77" s="5" t="s">
        <v>2888</v>
      </c>
      <c r="D77" s="460">
        <v>173225</v>
      </c>
      <c r="E77" s="717"/>
      <c r="F77" s="717"/>
      <c r="G77" s="724"/>
      <c r="H77" s="74">
        <v>3140</v>
      </c>
      <c r="I77" s="301">
        <f t="shared" si="5"/>
        <v>3705.2</v>
      </c>
      <c r="J77" s="573"/>
      <c r="K77" s="609">
        <v>4607170107537</v>
      </c>
      <c r="L77" s="382" t="s">
        <v>2740</v>
      </c>
    </row>
    <row r="78" spans="1:12" ht="12.75" customHeight="1">
      <c r="A78" s="523">
        <f t="shared" si="1"/>
        <v>59</v>
      </c>
      <c r="B78" s="733"/>
      <c r="C78" s="5" t="s">
        <v>2889</v>
      </c>
      <c r="D78" s="460">
        <v>173227</v>
      </c>
      <c r="E78" s="717"/>
      <c r="F78" s="717"/>
      <c r="G78" s="724"/>
      <c r="H78" s="74">
        <v>3140</v>
      </c>
      <c r="I78" s="301">
        <f t="shared" si="5"/>
        <v>3705.2</v>
      </c>
      <c r="J78" s="573"/>
      <c r="K78" s="609">
        <v>4607170107544</v>
      </c>
      <c r="L78" s="382" t="s">
        <v>2741</v>
      </c>
    </row>
    <row r="79" spans="1:12" ht="12.75" customHeight="1">
      <c r="A79" s="523">
        <f t="shared" si="1"/>
        <v>60</v>
      </c>
      <c r="B79" s="733"/>
      <c r="C79" s="5" t="s">
        <v>2890</v>
      </c>
      <c r="D79" s="460">
        <v>173228</v>
      </c>
      <c r="E79" s="719"/>
      <c r="F79" s="719"/>
      <c r="G79" s="725"/>
      <c r="H79" s="74">
        <v>3140</v>
      </c>
      <c r="I79" s="301">
        <f t="shared" si="5"/>
        <v>3705.2</v>
      </c>
      <c r="J79" s="573"/>
      <c r="K79" s="609">
        <v>4607170107551</v>
      </c>
      <c r="L79" s="382" t="s">
        <v>2742</v>
      </c>
    </row>
    <row r="80" spans="1:12" ht="12.75" customHeight="1">
      <c r="A80" s="523">
        <f t="shared" si="1"/>
        <v>61</v>
      </c>
      <c r="B80" s="733" t="s">
        <v>2082</v>
      </c>
      <c r="C80" s="5" t="s">
        <v>2891</v>
      </c>
      <c r="D80" s="460">
        <v>173229</v>
      </c>
      <c r="E80" s="716" t="s">
        <v>2980</v>
      </c>
      <c r="F80" s="716" t="s">
        <v>138</v>
      </c>
      <c r="G80" s="723">
        <v>82</v>
      </c>
      <c r="H80" s="74">
        <v>3140</v>
      </c>
      <c r="I80" s="301">
        <f t="shared" si="0"/>
        <v>3705.2</v>
      </c>
      <c r="J80" s="573"/>
      <c r="K80" s="609">
        <v>4607170107568</v>
      </c>
      <c r="L80" s="382" t="s">
        <v>2743</v>
      </c>
    </row>
    <row r="81" spans="1:12" ht="12.75" customHeight="1">
      <c r="A81" s="523">
        <f t="shared" si="1"/>
        <v>62</v>
      </c>
      <c r="B81" s="733"/>
      <c r="C81" s="5" t="s">
        <v>2892</v>
      </c>
      <c r="D81" s="460">
        <v>173230</v>
      </c>
      <c r="E81" s="717"/>
      <c r="F81" s="717"/>
      <c r="G81" s="724"/>
      <c r="H81" s="74">
        <v>3140</v>
      </c>
      <c r="I81" s="301">
        <f t="shared" si="0"/>
        <v>3705.2</v>
      </c>
      <c r="J81" s="573"/>
      <c r="K81" s="609">
        <v>4607170107575</v>
      </c>
      <c r="L81" s="382" t="s">
        <v>2744</v>
      </c>
    </row>
    <row r="82" spans="1:12" ht="12.75" customHeight="1">
      <c r="A82" s="523">
        <f t="shared" si="1"/>
        <v>63</v>
      </c>
      <c r="B82" s="733"/>
      <c r="C82" s="5" t="s">
        <v>2893</v>
      </c>
      <c r="D82" s="460">
        <v>173231</v>
      </c>
      <c r="E82" s="717"/>
      <c r="F82" s="717"/>
      <c r="G82" s="724"/>
      <c r="H82" s="74">
        <v>3140</v>
      </c>
      <c r="I82" s="301">
        <f t="shared" si="0"/>
        <v>3705.2</v>
      </c>
      <c r="J82" s="573"/>
      <c r="K82" s="609">
        <v>4607170107582</v>
      </c>
      <c r="L82" s="382" t="s">
        <v>2745</v>
      </c>
    </row>
    <row r="83" spans="1:12" ht="12.75" customHeight="1">
      <c r="A83" s="523">
        <f t="shared" si="1"/>
        <v>64</v>
      </c>
      <c r="B83" s="733"/>
      <c r="C83" s="5" t="s">
        <v>2894</v>
      </c>
      <c r="D83" s="460">
        <v>173232</v>
      </c>
      <c r="E83" s="717"/>
      <c r="F83" s="717"/>
      <c r="G83" s="724"/>
      <c r="H83" s="74">
        <v>3140</v>
      </c>
      <c r="I83" s="301">
        <f t="shared" si="0"/>
        <v>3705.2</v>
      </c>
      <c r="J83" s="573"/>
      <c r="K83" s="609">
        <v>4607170107599</v>
      </c>
      <c r="L83" s="382" t="s">
        <v>2746</v>
      </c>
    </row>
    <row r="84" spans="1:12" ht="12.75" customHeight="1">
      <c r="A84" s="523">
        <f t="shared" si="1"/>
        <v>65</v>
      </c>
      <c r="B84" s="733"/>
      <c r="C84" s="5" t="s">
        <v>2895</v>
      </c>
      <c r="D84" s="460">
        <v>173233</v>
      </c>
      <c r="E84" s="717"/>
      <c r="F84" s="717"/>
      <c r="G84" s="725"/>
      <c r="H84" s="74">
        <v>3140</v>
      </c>
      <c r="I84" s="301">
        <f t="shared" si="0"/>
        <v>3705.2</v>
      </c>
      <c r="J84" s="573"/>
      <c r="K84" s="609">
        <v>4607170107605</v>
      </c>
      <c r="L84" s="382" t="s">
        <v>2747</v>
      </c>
    </row>
    <row r="85" spans="1:12" ht="12.75" customHeight="1">
      <c r="A85" s="523">
        <f t="shared" si="1"/>
        <v>66</v>
      </c>
      <c r="B85" s="733"/>
      <c r="C85" s="5" t="s">
        <v>2896</v>
      </c>
      <c r="D85" s="460">
        <v>173234</v>
      </c>
      <c r="E85" s="717"/>
      <c r="F85" s="717"/>
      <c r="G85" s="723">
        <v>82.4</v>
      </c>
      <c r="H85" s="74">
        <v>3140</v>
      </c>
      <c r="I85" s="301">
        <f>H85*1.18</f>
        <v>3705.2</v>
      </c>
      <c r="J85" s="573"/>
      <c r="K85" s="609">
        <v>4607170107612</v>
      </c>
      <c r="L85" s="382" t="s">
        <v>2748</v>
      </c>
    </row>
    <row r="86" spans="1:12" ht="12.75" customHeight="1">
      <c r="A86" s="523">
        <f t="shared" ref="A86:A150" si="6">A85+1</f>
        <v>67</v>
      </c>
      <c r="B86" s="733"/>
      <c r="C86" s="5" t="s">
        <v>2897</v>
      </c>
      <c r="D86" s="460">
        <v>173235</v>
      </c>
      <c r="E86" s="717"/>
      <c r="F86" s="717"/>
      <c r="G86" s="724"/>
      <c r="H86" s="74">
        <v>3140</v>
      </c>
      <c r="I86" s="301">
        <f>H86*1.18</f>
        <v>3705.2</v>
      </c>
      <c r="J86" s="573"/>
      <c r="K86" s="609">
        <v>4607170107629</v>
      </c>
      <c r="L86" s="382" t="s">
        <v>2749</v>
      </c>
    </row>
    <row r="87" spans="1:12" ht="12.75" customHeight="1">
      <c r="A87" s="523">
        <f t="shared" si="6"/>
        <v>68</v>
      </c>
      <c r="B87" s="733"/>
      <c r="C87" s="5" t="s">
        <v>2898</v>
      </c>
      <c r="D87" s="460">
        <v>173236</v>
      </c>
      <c r="E87" s="717"/>
      <c r="F87" s="717"/>
      <c r="G87" s="724"/>
      <c r="H87" s="74">
        <v>3140</v>
      </c>
      <c r="I87" s="301">
        <f t="shared" ref="I87:I94" si="7">H87*1.18</f>
        <v>3705.2</v>
      </c>
      <c r="J87" s="573"/>
      <c r="K87" s="609">
        <v>4607170107636</v>
      </c>
      <c r="L87" s="382" t="s">
        <v>2750</v>
      </c>
    </row>
    <row r="88" spans="1:12" ht="12.75" customHeight="1">
      <c r="A88" s="523">
        <f t="shared" si="6"/>
        <v>69</v>
      </c>
      <c r="B88" s="733"/>
      <c r="C88" s="5" t="s">
        <v>2899</v>
      </c>
      <c r="D88" s="460">
        <v>173237</v>
      </c>
      <c r="E88" s="717"/>
      <c r="F88" s="717"/>
      <c r="G88" s="724"/>
      <c r="H88" s="74">
        <v>3140</v>
      </c>
      <c r="I88" s="301">
        <f t="shared" si="7"/>
        <v>3705.2</v>
      </c>
      <c r="J88" s="573"/>
      <c r="K88" s="609">
        <v>4607170107643</v>
      </c>
      <c r="L88" s="382" t="s">
        <v>2751</v>
      </c>
    </row>
    <row r="89" spans="1:12" ht="12.75" customHeight="1">
      <c r="A89" s="523">
        <f t="shared" si="6"/>
        <v>70</v>
      </c>
      <c r="B89" s="733"/>
      <c r="C89" s="5" t="s">
        <v>2900</v>
      </c>
      <c r="D89" s="460">
        <v>173238</v>
      </c>
      <c r="E89" s="717"/>
      <c r="F89" s="717"/>
      <c r="G89" s="725"/>
      <c r="H89" s="74">
        <v>3140</v>
      </c>
      <c r="I89" s="301">
        <f t="shared" si="7"/>
        <v>3705.2</v>
      </c>
      <c r="J89" s="573"/>
      <c r="K89" s="609">
        <v>4607170107650</v>
      </c>
      <c r="L89" s="382" t="s">
        <v>2752</v>
      </c>
    </row>
    <row r="90" spans="1:12" ht="12.75" customHeight="1">
      <c r="A90" s="523">
        <f t="shared" si="6"/>
        <v>71</v>
      </c>
      <c r="B90" s="733"/>
      <c r="C90" s="5" t="s">
        <v>2901</v>
      </c>
      <c r="D90" s="460">
        <v>173239</v>
      </c>
      <c r="E90" s="717"/>
      <c r="F90" s="717"/>
      <c r="G90" s="723">
        <v>82.8</v>
      </c>
      <c r="H90" s="74">
        <v>3140</v>
      </c>
      <c r="I90" s="301">
        <f t="shared" si="7"/>
        <v>3705.2</v>
      </c>
      <c r="J90" s="573"/>
      <c r="K90" s="609">
        <v>4607170107667</v>
      </c>
      <c r="L90" s="382" t="s">
        <v>2753</v>
      </c>
    </row>
    <row r="91" spans="1:12" ht="12.75" customHeight="1">
      <c r="A91" s="523">
        <f t="shared" si="6"/>
        <v>72</v>
      </c>
      <c r="B91" s="733"/>
      <c r="C91" s="5" t="s">
        <v>2902</v>
      </c>
      <c r="D91" s="460">
        <v>173240</v>
      </c>
      <c r="E91" s="717"/>
      <c r="F91" s="717"/>
      <c r="G91" s="724"/>
      <c r="H91" s="74">
        <v>3140</v>
      </c>
      <c r="I91" s="301">
        <f t="shared" si="7"/>
        <v>3705.2</v>
      </c>
      <c r="J91" s="573"/>
      <c r="K91" s="609">
        <v>4607170107674</v>
      </c>
      <c r="L91" s="382" t="s">
        <v>2754</v>
      </c>
    </row>
    <row r="92" spans="1:12" ht="12.75" customHeight="1">
      <c r="A92" s="523">
        <f t="shared" si="6"/>
        <v>73</v>
      </c>
      <c r="B92" s="733"/>
      <c r="C92" s="5" t="s">
        <v>2903</v>
      </c>
      <c r="D92" s="460">
        <v>173241</v>
      </c>
      <c r="E92" s="717"/>
      <c r="F92" s="717"/>
      <c r="G92" s="724"/>
      <c r="H92" s="74">
        <v>3140</v>
      </c>
      <c r="I92" s="301">
        <f t="shared" si="7"/>
        <v>3705.2</v>
      </c>
      <c r="J92" s="573"/>
      <c r="K92" s="609">
        <v>4607170107681</v>
      </c>
      <c r="L92" s="382" t="s">
        <v>2755</v>
      </c>
    </row>
    <row r="93" spans="1:12" ht="12.75" customHeight="1">
      <c r="A93" s="523">
        <f t="shared" si="6"/>
        <v>74</v>
      </c>
      <c r="B93" s="733"/>
      <c r="C93" s="5" t="s">
        <v>2904</v>
      </c>
      <c r="D93" s="460">
        <v>173242</v>
      </c>
      <c r="E93" s="717"/>
      <c r="F93" s="717"/>
      <c r="G93" s="724"/>
      <c r="H93" s="74">
        <v>3140</v>
      </c>
      <c r="I93" s="301">
        <f t="shared" si="7"/>
        <v>3705.2</v>
      </c>
      <c r="J93" s="573"/>
      <c r="K93" s="609">
        <v>4607170107698</v>
      </c>
      <c r="L93" s="382" t="s">
        <v>2756</v>
      </c>
    </row>
    <row r="94" spans="1:12" ht="12.75" customHeight="1">
      <c r="A94" s="523">
        <f t="shared" si="6"/>
        <v>75</v>
      </c>
      <c r="B94" s="733"/>
      <c r="C94" s="5" t="s">
        <v>2905</v>
      </c>
      <c r="D94" s="460">
        <v>173243</v>
      </c>
      <c r="E94" s="719"/>
      <c r="F94" s="719"/>
      <c r="G94" s="725"/>
      <c r="H94" s="74">
        <v>3140</v>
      </c>
      <c r="I94" s="301">
        <f t="shared" si="7"/>
        <v>3705.2</v>
      </c>
      <c r="J94" s="573"/>
      <c r="K94" s="609">
        <v>4607170107704</v>
      </c>
      <c r="L94" s="382" t="s">
        <v>2757</v>
      </c>
    </row>
    <row r="95" spans="1:12" ht="12.75" customHeight="1">
      <c r="A95" s="523">
        <f t="shared" si="6"/>
        <v>76</v>
      </c>
      <c r="B95" s="733" t="s">
        <v>2083</v>
      </c>
      <c r="C95" s="5" t="s">
        <v>2906</v>
      </c>
      <c r="D95" s="460">
        <v>173244</v>
      </c>
      <c r="E95" s="716" t="s">
        <v>3021</v>
      </c>
      <c r="F95" s="716" t="s">
        <v>139</v>
      </c>
      <c r="G95" s="723">
        <v>82</v>
      </c>
      <c r="H95" s="74">
        <v>3297</v>
      </c>
      <c r="I95" s="301">
        <f t="shared" ref="I95:I101" si="8">H95*1.18</f>
        <v>3890.4599999999996</v>
      </c>
      <c r="J95" s="573"/>
      <c r="K95" s="609">
        <v>4607170107711</v>
      </c>
      <c r="L95" s="382" t="s">
        <v>2758</v>
      </c>
    </row>
    <row r="96" spans="1:12" ht="12.75" customHeight="1">
      <c r="A96" s="523">
        <f t="shared" si="6"/>
        <v>77</v>
      </c>
      <c r="B96" s="733"/>
      <c r="C96" s="5" t="s">
        <v>2907</v>
      </c>
      <c r="D96" s="460">
        <v>173245</v>
      </c>
      <c r="E96" s="717"/>
      <c r="F96" s="717"/>
      <c r="G96" s="724"/>
      <c r="H96" s="74">
        <v>3297</v>
      </c>
      <c r="I96" s="301">
        <f t="shared" si="8"/>
        <v>3890.4599999999996</v>
      </c>
      <c r="J96" s="573"/>
      <c r="K96" s="609">
        <v>4607170107728</v>
      </c>
      <c r="L96" s="382" t="s">
        <v>2759</v>
      </c>
    </row>
    <row r="97" spans="1:12" ht="12.75" customHeight="1">
      <c r="A97" s="523">
        <f t="shared" si="6"/>
        <v>78</v>
      </c>
      <c r="B97" s="733"/>
      <c r="C97" s="5" t="s">
        <v>2908</v>
      </c>
      <c r="D97" s="460">
        <v>173246</v>
      </c>
      <c r="E97" s="717"/>
      <c r="F97" s="717"/>
      <c r="G97" s="724"/>
      <c r="H97" s="74">
        <v>3297</v>
      </c>
      <c r="I97" s="301">
        <f t="shared" si="8"/>
        <v>3890.4599999999996</v>
      </c>
      <c r="J97" s="573"/>
      <c r="K97" s="609">
        <v>4607170107735</v>
      </c>
      <c r="L97" s="382" t="s">
        <v>2760</v>
      </c>
    </row>
    <row r="98" spans="1:12" ht="12.75" customHeight="1">
      <c r="A98" s="523">
        <f t="shared" si="6"/>
        <v>79</v>
      </c>
      <c r="B98" s="733"/>
      <c r="C98" s="5" t="s">
        <v>2909</v>
      </c>
      <c r="D98" s="460">
        <v>173247</v>
      </c>
      <c r="E98" s="717"/>
      <c r="F98" s="717"/>
      <c r="G98" s="724"/>
      <c r="H98" s="74">
        <v>3297</v>
      </c>
      <c r="I98" s="301">
        <f t="shared" si="8"/>
        <v>3890.4599999999996</v>
      </c>
      <c r="J98" s="573"/>
      <c r="K98" s="609">
        <v>4607170107742</v>
      </c>
      <c r="L98" s="382" t="s">
        <v>2761</v>
      </c>
    </row>
    <row r="99" spans="1:12" ht="12.75" customHeight="1">
      <c r="A99" s="523">
        <f t="shared" si="6"/>
        <v>80</v>
      </c>
      <c r="B99" s="733"/>
      <c r="C99" s="5" t="s">
        <v>2910</v>
      </c>
      <c r="D99" s="460">
        <v>173248</v>
      </c>
      <c r="E99" s="717"/>
      <c r="F99" s="717"/>
      <c r="G99" s="725"/>
      <c r="H99" s="74">
        <v>3297</v>
      </c>
      <c r="I99" s="301">
        <f t="shared" si="8"/>
        <v>3890.4599999999996</v>
      </c>
      <c r="J99" s="573"/>
      <c r="K99" s="609">
        <v>4607170107759</v>
      </c>
      <c r="L99" s="382" t="s">
        <v>2762</v>
      </c>
    </row>
    <row r="100" spans="1:12" ht="12.75" customHeight="1">
      <c r="A100" s="523">
        <f t="shared" si="6"/>
        <v>81</v>
      </c>
      <c r="B100" s="733"/>
      <c r="C100" s="5" t="s">
        <v>2911</v>
      </c>
      <c r="D100" s="460">
        <v>173249</v>
      </c>
      <c r="E100" s="717"/>
      <c r="F100" s="717"/>
      <c r="G100" s="723">
        <v>82.4</v>
      </c>
      <c r="H100" s="74">
        <v>3297</v>
      </c>
      <c r="I100" s="301">
        <f t="shared" si="8"/>
        <v>3890.4599999999996</v>
      </c>
      <c r="J100" s="573"/>
      <c r="K100" s="609">
        <v>4607170107766</v>
      </c>
      <c r="L100" s="382" t="s">
        <v>2763</v>
      </c>
    </row>
    <row r="101" spans="1:12" ht="12.75" customHeight="1">
      <c r="A101" s="523">
        <f t="shared" si="6"/>
        <v>82</v>
      </c>
      <c r="B101" s="733"/>
      <c r="C101" s="5" t="s">
        <v>2912</v>
      </c>
      <c r="D101" s="460">
        <v>173250</v>
      </c>
      <c r="E101" s="717"/>
      <c r="F101" s="717"/>
      <c r="G101" s="724"/>
      <c r="H101" s="74">
        <v>3297</v>
      </c>
      <c r="I101" s="301">
        <f t="shared" si="8"/>
        <v>3890.4599999999996</v>
      </c>
      <c r="J101" s="573"/>
      <c r="K101" s="609">
        <v>4607170107773</v>
      </c>
      <c r="L101" s="382" t="s">
        <v>2764</v>
      </c>
    </row>
    <row r="102" spans="1:12" ht="12.75" customHeight="1">
      <c r="A102" s="523">
        <f t="shared" si="6"/>
        <v>83</v>
      </c>
      <c r="B102" s="733"/>
      <c r="C102" s="5" t="s">
        <v>2913</v>
      </c>
      <c r="D102" s="460">
        <v>173251</v>
      </c>
      <c r="E102" s="717"/>
      <c r="F102" s="717"/>
      <c r="G102" s="724"/>
      <c r="H102" s="74">
        <v>3297</v>
      </c>
      <c r="I102" s="301">
        <f t="shared" ref="I102:I109" si="9">H102*1.18</f>
        <v>3890.4599999999996</v>
      </c>
      <c r="J102" s="573"/>
      <c r="K102" s="609">
        <v>4607170107780</v>
      </c>
      <c r="L102" s="382" t="s">
        <v>2765</v>
      </c>
    </row>
    <row r="103" spans="1:12" ht="12.75" customHeight="1">
      <c r="A103" s="523">
        <f t="shared" si="6"/>
        <v>84</v>
      </c>
      <c r="B103" s="733"/>
      <c r="C103" s="5" t="s">
        <v>2914</v>
      </c>
      <c r="D103" s="460">
        <v>173252</v>
      </c>
      <c r="E103" s="717"/>
      <c r="F103" s="717"/>
      <c r="G103" s="724"/>
      <c r="H103" s="74">
        <v>3297</v>
      </c>
      <c r="I103" s="301">
        <f t="shared" si="9"/>
        <v>3890.4599999999996</v>
      </c>
      <c r="J103" s="573"/>
      <c r="K103" s="609">
        <v>4607170107797</v>
      </c>
      <c r="L103" s="382" t="s">
        <v>2766</v>
      </c>
    </row>
    <row r="104" spans="1:12" ht="12.75" customHeight="1">
      <c r="A104" s="523">
        <f t="shared" si="6"/>
        <v>85</v>
      </c>
      <c r="B104" s="733"/>
      <c r="C104" s="5" t="s">
        <v>2915</v>
      </c>
      <c r="D104" s="460">
        <v>173253</v>
      </c>
      <c r="E104" s="717"/>
      <c r="F104" s="717"/>
      <c r="G104" s="725"/>
      <c r="H104" s="74">
        <v>3297</v>
      </c>
      <c r="I104" s="301">
        <f t="shared" si="9"/>
        <v>3890.4599999999996</v>
      </c>
      <c r="J104" s="573"/>
      <c r="K104" s="609">
        <v>4607170107803</v>
      </c>
      <c r="L104" s="382" t="s">
        <v>2767</v>
      </c>
    </row>
    <row r="105" spans="1:12" ht="12.75" customHeight="1">
      <c r="A105" s="523">
        <f t="shared" si="6"/>
        <v>86</v>
      </c>
      <c r="B105" s="733"/>
      <c r="C105" s="5" t="s">
        <v>2916</v>
      </c>
      <c r="D105" s="460">
        <v>173254</v>
      </c>
      <c r="E105" s="717"/>
      <c r="F105" s="717"/>
      <c r="G105" s="723">
        <v>82.8</v>
      </c>
      <c r="H105" s="74">
        <v>3297</v>
      </c>
      <c r="I105" s="301">
        <f t="shared" si="9"/>
        <v>3890.4599999999996</v>
      </c>
      <c r="J105" s="573"/>
      <c r="K105" s="609">
        <v>4607170107810</v>
      </c>
      <c r="L105" s="382" t="s">
        <v>2768</v>
      </c>
    </row>
    <row r="106" spans="1:12" ht="12.75" customHeight="1">
      <c r="A106" s="523">
        <f t="shared" si="6"/>
        <v>87</v>
      </c>
      <c r="B106" s="733"/>
      <c r="C106" s="5" t="s">
        <v>2917</v>
      </c>
      <c r="D106" s="460">
        <v>173255</v>
      </c>
      <c r="E106" s="717"/>
      <c r="F106" s="717"/>
      <c r="G106" s="724"/>
      <c r="H106" s="74">
        <v>3297</v>
      </c>
      <c r="I106" s="301">
        <f t="shared" si="9"/>
        <v>3890.4599999999996</v>
      </c>
      <c r="J106" s="573"/>
      <c r="K106" s="609">
        <v>4607170107827</v>
      </c>
      <c r="L106" s="382" t="s">
        <v>2769</v>
      </c>
    </row>
    <row r="107" spans="1:12" ht="12.75" customHeight="1">
      <c r="A107" s="523">
        <f t="shared" si="6"/>
        <v>88</v>
      </c>
      <c r="B107" s="733"/>
      <c r="C107" s="5" t="s">
        <v>2918</v>
      </c>
      <c r="D107" s="460">
        <v>173256</v>
      </c>
      <c r="E107" s="717"/>
      <c r="F107" s="717"/>
      <c r="G107" s="724"/>
      <c r="H107" s="74">
        <v>3297</v>
      </c>
      <c r="I107" s="301">
        <f t="shared" si="9"/>
        <v>3890.4599999999996</v>
      </c>
      <c r="J107" s="573"/>
      <c r="K107" s="609">
        <v>4607170107834</v>
      </c>
      <c r="L107" s="382" t="s">
        <v>2770</v>
      </c>
    </row>
    <row r="108" spans="1:12" ht="12.75" customHeight="1">
      <c r="A108" s="523">
        <f t="shared" si="6"/>
        <v>89</v>
      </c>
      <c r="B108" s="733"/>
      <c r="C108" s="5" t="s">
        <v>2919</v>
      </c>
      <c r="D108" s="460">
        <v>173257</v>
      </c>
      <c r="E108" s="717"/>
      <c r="F108" s="717"/>
      <c r="G108" s="724"/>
      <c r="H108" s="74">
        <v>3297</v>
      </c>
      <c r="I108" s="301">
        <f t="shared" si="9"/>
        <v>3890.4599999999996</v>
      </c>
      <c r="J108" s="573"/>
      <c r="K108" s="609">
        <v>4607170107841</v>
      </c>
      <c r="L108" s="382" t="s">
        <v>2771</v>
      </c>
    </row>
    <row r="109" spans="1:12" ht="12.75" customHeight="1">
      <c r="A109" s="523">
        <f t="shared" si="6"/>
        <v>90</v>
      </c>
      <c r="B109" s="733"/>
      <c r="C109" s="5" t="s">
        <v>2920</v>
      </c>
      <c r="D109" s="460">
        <v>173258</v>
      </c>
      <c r="E109" s="719"/>
      <c r="F109" s="719"/>
      <c r="G109" s="725"/>
      <c r="H109" s="74">
        <v>3297</v>
      </c>
      <c r="I109" s="301">
        <f t="shared" si="9"/>
        <v>3890.4599999999996</v>
      </c>
      <c r="J109" s="573"/>
      <c r="K109" s="609">
        <v>4607170107858</v>
      </c>
      <c r="L109" s="382" t="s">
        <v>2772</v>
      </c>
    </row>
    <row r="110" spans="1:12" ht="12.75" customHeight="1">
      <c r="A110" s="523">
        <f t="shared" si="6"/>
        <v>91</v>
      </c>
      <c r="B110" s="733" t="s">
        <v>2084</v>
      </c>
      <c r="C110" s="5" t="s">
        <v>2921</v>
      </c>
      <c r="D110" s="460">
        <v>173259</v>
      </c>
      <c r="E110" s="716" t="s">
        <v>2981</v>
      </c>
      <c r="F110" s="716" t="s">
        <v>3024</v>
      </c>
      <c r="G110" s="723">
        <v>82</v>
      </c>
      <c r="H110" s="74">
        <v>3297</v>
      </c>
      <c r="I110" s="301">
        <f t="shared" ref="I110:I116" si="10">H110*1.18</f>
        <v>3890.4599999999996</v>
      </c>
      <c r="J110" s="573"/>
      <c r="K110" s="609">
        <v>4607170107865</v>
      </c>
      <c r="L110" s="382" t="s">
        <v>2773</v>
      </c>
    </row>
    <row r="111" spans="1:12" ht="12.75" customHeight="1">
      <c r="A111" s="523">
        <f t="shared" si="6"/>
        <v>92</v>
      </c>
      <c r="B111" s="733"/>
      <c r="C111" s="5" t="s">
        <v>2922</v>
      </c>
      <c r="D111" s="460">
        <v>173260</v>
      </c>
      <c r="E111" s="717"/>
      <c r="F111" s="717"/>
      <c r="G111" s="724"/>
      <c r="H111" s="74">
        <v>3297</v>
      </c>
      <c r="I111" s="301">
        <f t="shared" si="10"/>
        <v>3890.4599999999996</v>
      </c>
      <c r="J111" s="573"/>
      <c r="K111" s="609">
        <v>4607170107872</v>
      </c>
      <c r="L111" s="382" t="s">
        <v>2774</v>
      </c>
    </row>
    <row r="112" spans="1:12" ht="12.75" customHeight="1">
      <c r="A112" s="523">
        <f t="shared" si="6"/>
        <v>93</v>
      </c>
      <c r="B112" s="733"/>
      <c r="C112" s="5" t="s">
        <v>2923</v>
      </c>
      <c r="D112" s="460">
        <v>173261</v>
      </c>
      <c r="E112" s="717"/>
      <c r="F112" s="717"/>
      <c r="G112" s="724"/>
      <c r="H112" s="74">
        <v>3297</v>
      </c>
      <c r="I112" s="301">
        <f t="shared" si="10"/>
        <v>3890.4599999999996</v>
      </c>
      <c r="J112" s="573"/>
      <c r="K112" s="609">
        <v>4607170107889</v>
      </c>
      <c r="L112" s="382" t="s">
        <v>2775</v>
      </c>
    </row>
    <row r="113" spans="1:12" ht="12.75" customHeight="1">
      <c r="A113" s="523">
        <f t="shared" si="6"/>
        <v>94</v>
      </c>
      <c r="B113" s="733"/>
      <c r="C113" s="5" t="s">
        <v>2924</v>
      </c>
      <c r="D113" s="460">
        <v>173262</v>
      </c>
      <c r="E113" s="717"/>
      <c r="F113" s="717"/>
      <c r="G113" s="724"/>
      <c r="H113" s="74">
        <v>3297</v>
      </c>
      <c r="I113" s="301">
        <f t="shared" si="10"/>
        <v>3890.4599999999996</v>
      </c>
      <c r="J113" s="573"/>
      <c r="K113" s="609">
        <v>4607170107896</v>
      </c>
      <c r="L113" s="382" t="s">
        <v>2776</v>
      </c>
    </row>
    <row r="114" spans="1:12" ht="12.75" customHeight="1">
      <c r="A114" s="523">
        <f t="shared" si="6"/>
        <v>95</v>
      </c>
      <c r="B114" s="733"/>
      <c r="C114" s="5" t="s">
        <v>2925</v>
      </c>
      <c r="D114" s="460">
        <v>173263</v>
      </c>
      <c r="E114" s="717"/>
      <c r="F114" s="717"/>
      <c r="G114" s="725"/>
      <c r="H114" s="74">
        <v>3297</v>
      </c>
      <c r="I114" s="301">
        <f t="shared" si="10"/>
        <v>3890.4599999999996</v>
      </c>
      <c r="J114" s="573"/>
      <c r="K114" s="609">
        <v>4607170107902</v>
      </c>
      <c r="L114" s="382" t="s">
        <v>2777</v>
      </c>
    </row>
    <row r="115" spans="1:12" ht="12.75" customHeight="1">
      <c r="A115" s="523">
        <f t="shared" si="6"/>
        <v>96</v>
      </c>
      <c r="B115" s="733"/>
      <c r="C115" s="5" t="s">
        <v>2926</v>
      </c>
      <c r="D115" s="460">
        <v>173264</v>
      </c>
      <c r="E115" s="717"/>
      <c r="F115" s="717"/>
      <c r="G115" s="723">
        <v>82.4</v>
      </c>
      <c r="H115" s="74">
        <v>3297</v>
      </c>
      <c r="I115" s="301">
        <f t="shared" si="10"/>
        <v>3890.4599999999996</v>
      </c>
      <c r="J115" s="573"/>
      <c r="K115" s="609">
        <v>4607170107919</v>
      </c>
      <c r="L115" s="382" t="s">
        <v>2778</v>
      </c>
    </row>
    <row r="116" spans="1:12" ht="12.75" customHeight="1">
      <c r="A116" s="523">
        <f t="shared" si="6"/>
        <v>97</v>
      </c>
      <c r="B116" s="733"/>
      <c r="C116" s="5" t="s">
        <v>2927</v>
      </c>
      <c r="D116" s="460">
        <v>173265</v>
      </c>
      <c r="E116" s="717"/>
      <c r="F116" s="717"/>
      <c r="G116" s="724"/>
      <c r="H116" s="74">
        <v>3297</v>
      </c>
      <c r="I116" s="301">
        <f t="shared" si="10"/>
        <v>3890.4599999999996</v>
      </c>
      <c r="J116" s="573"/>
      <c r="K116" s="609">
        <v>4607170107926</v>
      </c>
      <c r="L116" s="382" t="s">
        <v>2779</v>
      </c>
    </row>
    <row r="117" spans="1:12" ht="12.75" customHeight="1">
      <c r="A117" s="523">
        <f t="shared" si="6"/>
        <v>98</v>
      </c>
      <c r="B117" s="733"/>
      <c r="C117" s="5" t="s">
        <v>2928</v>
      </c>
      <c r="D117" s="460">
        <v>173266</v>
      </c>
      <c r="E117" s="717"/>
      <c r="F117" s="717"/>
      <c r="G117" s="724"/>
      <c r="H117" s="74">
        <v>3297</v>
      </c>
      <c r="I117" s="301">
        <f t="shared" ref="I117:I124" si="11">H117*1.18</f>
        <v>3890.4599999999996</v>
      </c>
      <c r="J117" s="573"/>
      <c r="K117" s="609">
        <v>4607170107933</v>
      </c>
      <c r="L117" s="382" t="s">
        <v>2780</v>
      </c>
    </row>
    <row r="118" spans="1:12" ht="12.75" customHeight="1">
      <c r="A118" s="523">
        <f t="shared" si="6"/>
        <v>99</v>
      </c>
      <c r="B118" s="733"/>
      <c r="C118" s="5" t="s">
        <v>2929</v>
      </c>
      <c r="D118" s="460">
        <v>173267</v>
      </c>
      <c r="E118" s="717"/>
      <c r="F118" s="717"/>
      <c r="G118" s="724"/>
      <c r="H118" s="74">
        <v>3297</v>
      </c>
      <c r="I118" s="301">
        <f t="shared" si="11"/>
        <v>3890.4599999999996</v>
      </c>
      <c r="J118" s="573"/>
      <c r="K118" s="609">
        <v>4607170107940</v>
      </c>
      <c r="L118" s="382" t="s">
        <v>2781</v>
      </c>
    </row>
    <row r="119" spans="1:12" ht="12.75" customHeight="1">
      <c r="A119" s="523">
        <f t="shared" si="6"/>
        <v>100</v>
      </c>
      <c r="B119" s="733"/>
      <c r="C119" s="5" t="s">
        <v>2930</v>
      </c>
      <c r="D119" s="460">
        <v>173268</v>
      </c>
      <c r="E119" s="717"/>
      <c r="F119" s="717"/>
      <c r="G119" s="725"/>
      <c r="H119" s="74">
        <v>3297</v>
      </c>
      <c r="I119" s="301">
        <f t="shared" si="11"/>
        <v>3890.4599999999996</v>
      </c>
      <c r="J119" s="573"/>
      <c r="K119" s="609">
        <v>4607170107957</v>
      </c>
      <c r="L119" s="382" t="s">
        <v>2782</v>
      </c>
    </row>
    <row r="120" spans="1:12" ht="12.75" customHeight="1">
      <c r="A120" s="523">
        <f t="shared" si="6"/>
        <v>101</v>
      </c>
      <c r="B120" s="733"/>
      <c r="C120" s="5" t="s">
        <v>2931</v>
      </c>
      <c r="D120" s="460">
        <v>173269</v>
      </c>
      <c r="E120" s="717"/>
      <c r="F120" s="717"/>
      <c r="G120" s="723">
        <v>82.8</v>
      </c>
      <c r="H120" s="74">
        <v>3297</v>
      </c>
      <c r="I120" s="301">
        <f t="shared" si="11"/>
        <v>3890.4599999999996</v>
      </c>
      <c r="J120" s="573"/>
      <c r="K120" s="609">
        <v>4607170107964</v>
      </c>
      <c r="L120" s="382" t="s">
        <v>2783</v>
      </c>
    </row>
    <row r="121" spans="1:12" ht="12.75" customHeight="1">
      <c r="A121" s="523">
        <f t="shared" si="6"/>
        <v>102</v>
      </c>
      <c r="B121" s="733"/>
      <c r="C121" s="5" t="s">
        <v>2932</v>
      </c>
      <c r="D121" s="460">
        <v>173270</v>
      </c>
      <c r="E121" s="717"/>
      <c r="F121" s="717"/>
      <c r="G121" s="724"/>
      <c r="H121" s="74">
        <v>3297</v>
      </c>
      <c r="I121" s="301">
        <f t="shared" si="11"/>
        <v>3890.4599999999996</v>
      </c>
      <c r="J121" s="573"/>
      <c r="K121" s="609">
        <v>4607170107971</v>
      </c>
      <c r="L121" s="382" t="s">
        <v>2784</v>
      </c>
    </row>
    <row r="122" spans="1:12" ht="12.75" customHeight="1">
      <c r="A122" s="523">
        <f t="shared" si="6"/>
        <v>103</v>
      </c>
      <c r="B122" s="733"/>
      <c r="C122" s="5" t="s">
        <v>2933</v>
      </c>
      <c r="D122" s="460">
        <v>173271</v>
      </c>
      <c r="E122" s="717"/>
      <c r="F122" s="717"/>
      <c r="G122" s="724"/>
      <c r="H122" s="74">
        <v>3297</v>
      </c>
      <c r="I122" s="301">
        <f t="shared" si="11"/>
        <v>3890.4599999999996</v>
      </c>
      <c r="J122" s="573"/>
      <c r="K122" s="609">
        <v>4607170107988</v>
      </c>
      <c r="L122" s="382" t="s">
        <v>2785</v>
      </c>
    </row>
    <row r="123" spans="1:12" ht="12.75" customHeight="1">
      <c r="A123" s="523">
        <f t="shared" si="6"/>
        <v>104</v>
      </c>
      <c r="B123" s="733"/>
      <c r="C123" s="5" t="s">
        <v>2934</v>
      </c>
      <c r="D123" s="460">
        <v>173272</v>
      </c>
      <c r="E123" s="717"/>
      <c r="F123" s="717"/>
      <c r="G123" s="724"/>
      <c r="H123" s="74">
        <v>3297</v>
      </c>
      <c r="I123" s="301">
        <f t="shared" si="11"/>
        <v>3890.4599999999996</v>
      </c>
      <c r="J123" s="573"/>
      <c r="K123" s="609">
        <v>4607170107995</v>
      </c>
      <c r="L123" s="382" t="s">
        <v>2786</v>
      </c>
    </row>
    <row r="124" spans="1:12" ht="12.75" customHeight="1">
      <c r="A124" s="523">
        <f t="shared" si="6"/>
        <v>105</v>
      </c>
      <c r="B124" s="733"/>
      <c r="C124" s="5" t="s">
        <v>2935</v>
      </c>
      <c r="D124" s="460">
        <v>173273</v>
      </c>
      <c r="E124" s="719"/>
      <c r="F124" s="719"/>
      <c r="G124" s="725"/>
      <c r="H124" s="74">
        <v>3297</v>
      </c>
      <c r="I124" s="301">
        <f t="shared" si="11"/>
        <v>3890.4599999999996</v>
      </c>
      <c r="J124" s="573"/>
      <c r="K124" s="609">
        <v>4607170108008</v>
      </c>
      <c r="L124" s="382" t="s">
        <v>2787</v>
      </c>
    </row>
    <row r="125" spans="1:12" ht="12.75" customHeight="1">
      <c r="A125" s="523">
        <f t="shared" si="6"/>
        <v>106</v>
      </c>
      <c r="B125" s="747" t="s">
        <v>2084</v>
      </c>
      <c r="C125" s="5" t="s">
        <v>2936</v>
      </c>
      <c r="D125" s="460">
        <v>173278</v>
      </c>
      <c r="E125" s="717" t="s">
        <v>2982</v>
      </c>
      <c r="F125" s="730" t="s">
        <v>3020</v>
      </c>
      <c r="G125" s="720">
        <v>82</v>
      </c>
      <c r="H125" s="74">
        <v>3297</v>
      </c>
      <c r="I125" s="301">
        <f t="shared" ref="I125:I131" si="12">H125*1.18</f>
        <v>3890.4599999999996</v>
      </c>
      <c r="J125" s="573"/>
      <c r="K125" s="609">
        <v>4607170108015</v>
      </c>
      <c r="L125" s="382" t="s">
        <v>2788</v>
      </c>
    </row>
    <row r="126" spans="1:12" ht="12.75" customHeight="1">
      <c r="A126" s="523">
        <f t="shared" si="6"/>
        <v>107</v>
      </c>
      <c r="B126" s="747"/>
      <c r="C126" s="5" t="s">
        <v>2937</v>
      </c>
      <c r="D126" s="460">
        <v>173279</v>
      </c>
      <c r="E126" s="717"/>
      <c r="F126" s="731"/>
      <c r="G126" s="721"/>
      <c r="H126" s="74">
        <v>3297</v>
      </c>
      <c r="I126" s="301">
        <f t="shared" si="12"/>
        <v>3890.4599999999996</v>
      </c>
      <c r="J126" s="573"/>
      <c r="K126" s="609">
        <v>4607170108022</v>
      </c>
      <c r="L126" s="382" t="s">
        <v>2789</v>
      </c>
    </row>
    <row r="127" spans="1:12" ht="12.75" customHeight="1">
      <c r="A127" s="523">
        <f t="shared" si="6"/>
        <v>108</v>
      </c>
      <c r="B127" s="747"/>
      <c r="C127" s="5" t="s">
        <v>2938</v>
      </c>
      <c r="D127" s="460">
        <v>173280</v>
      </c>
      <c r="E127" s="717"/>
      <c r="F127" s="731"/>
      <c r="G127" s="721"/>
      <c r="H127" s="74">
        <v>3297</v>
      </c>
      <c r="I127" s="301">
        <f t="shared" si="12"/>
        <v>3890.4599999999996</v>
      </c>
      <c r="J127" s="573"/>
      <c r="K127" s="609">
        <v>4607170108039</v>
      </c>
      <c r="L127" s="382" t="s">
        <v>2790</v>
      </c>
    </row>
    <row r="128" spans="1:12" ht="12.75" customHeight="1">
      <c r="A128" s="523">
        <f t="shared" si="6"/>
        <v>109</v>
      </c>
      <c r="B128" s="747"/>
      <c r="C128" s="5" t="s">
        <v>2939</v>
      </c>
      <c r="D128" s="460">
        <v>173281</v>
      </c>
      <c r="E128" s="717"/>
      <c r="F128" s="731"/>
      <c r="G128" s="721"/>
      <c r="H128" s="74">
        <v>3297</v>
      </c>
      <c r="I128" s="301">
        <f t="shared" si="12"/>
        <v>3890.4599999999996</v>
      </c>
      <c r="J128" s="573"/>
      <c r="K128" s="609">
        <v>4607170108046</v>
      </c>
      <c r="L128" s="382" t="s">
        <v>2791</v>
      </c>
    </row>
    <row r="129" spans="1:12" ht="12.75" customHeight="1">
      <c r="A129" s="523">
        <f t="shared" si="6"/>
        <v>110</v>
      </c>
      <c r="B129" s="747"/>
      <c r="C129" s="5" t="s">
        <v>2940</v>
      </c>
      <c r="D129" s="460">
        <v>173282</v>
      </c>
      <c r="E129" s="717"/>
      <c r="F129" s="731"/>
      <c r="G129" s="722"/>
      <c r="H129" s="74">
        <v>3297</v>
      </c>
      <c r="I129" s="301">
        <f t="shared" si="12"/>
        <v>3890.4599999999996</v>
      </c>
      <c r="J129" s="573"/>
      <c r="K129" s="609">
        <v>4607170108053</v>
      </c>
      <c r="L129" s="382" t="s">
        <v>2792</v>
      </c>
    </row>
    <row r="130" spans="1:12" ht="12.75" customHeight="1">
      <c r="A130" s="523">
        <f t="shared" si="6"/>
        <v>111</v>
      </c>
      <c r="B130" s="747"/>
      <c r="C130" s="5" t="s">
        <v>2941</v>
      </c>
      <c r="D130" s="460">
        <v>173283</v>
      </c>
      <c r="E130" s="717"/>
      <c r="F130" s="731"/>
      <c r="G130" s="720">
        <v>82.4</v>
      </c>
      <c r="H130" s="74">
        <v>3297</v>
      </c>
      <c r="I130" s="301">
        <f t="shared" si="12"/>
        <v>3890.4599999999996</v>
      </c>
      <c r="J130" s="573"/>
      <c r="K130" s="609">
        <v>4607170108060</v>
      </c>
      <c r="L130" s="382" t="s">
        <v>2793</v>
      </c>
    </row>
    <row r="131" spans="1:12" ht="12.75" customHeight="1">
      <c r="A131" s="523">
        <f t="shared" si="6"/>
        <v>112</v>
      </c>
      <c r="B131" s="747"/>
      <c r="C131" s="5" t="s">
        <v>2942</v>
      </c>
      <c r="D131" s="460">
        <v>173284</v>
      </c>
      <c r="E131" s="717"/>
      <c r="F131" s="731"/>
      <c r="G131" s="721"/>
      <c r="H131" s="74">
        <v>3297</v>
      </c>
      <c r="I131" s="301">
        <f t="shared" si="12"/>
        <v>3890.4599999999996</v>
      </c>
      <c r="J131" s="573"/>
      <c r="K131" s="609">
        <v>4607170108077</v>
      </c>
      <c r="L131" s="382" t="s">
        <v>2794</v>
      </c>
    </row>
    <row r="132" spans="1:12" ht="12.75" customHeight="1">
      <c r="A132" s="523">
        <f t="shared" si="6"/>
        <v>113</v>
      </c>
      <c r="B132" s="747"/>
      <c r="C132" s="5" t="s">
        <v>2943</v>
      </c>
      <c r="D132" s="460">
        <v>173285</v>
      </c>
      <c r="E132" s="717"/>
      <c r="F132" s="731"/>
      <c r="G132" s="721"/>
      <c r="H132" s="74">
        <v>3297</v>
      </c>
      <c r="I132" s="301">
        <f t="shared" ref="I132:I149" si="13">H132*1.18</f>
        <v>3890.4599999999996</v>
      </c>
      <c r="J132" s="573"/>
      <c r="K132" s="609">
        <v>4607170108084</v>
      </c>
      <c r="L132" s="382" t="s">
        <v>2795</v>
      </c>
    </row>
    <row r="133" spans="1:12" ht="12.75" customHeight="1">
      <c r="A133" s="523">
        <f t="shared" si="6"/>
        <v>114</v>
      </c>
      <c r="B133" s="747"/>
      <c r="C133" s="5" t="s">
        <v>2944</v>
      </c>
      <c r="D133" s="460">
        <v>173286</v>
      </c>
      <c r="E133" s="717"/>
      <c r="F133" s="731"/>
      <c r="G133" s="721"/>
      <c r="H133" s="74">
        <v>3297</v>
      </c>
      <c r="I133" s="301">
        <f t="shared" si="13"/>
        <v>3890.4599999999996</v>
      </c>
      <c r="J133" s="573"/>
      <c r="K133" s="609">
        <v>4607170108091</v>
      </c>
      <c r="L133" s="382" t="s">
        <v>2796</v>
      </c>
    </row>
    <row r="134" spans="1:12" ht="12.75" customHeight="1">
      <c r="A134" s="523">
        <f t="shared" si="6"/>
        <v>115</v>
      </c>
      <c r="B134" s="747"/>
      <c r="C134" s="5" t="s">
        <v>2945</v>
      </c>
      <c r="D134" s="460">
        <v>173288</v>
      </c>
      <c r="E134" s="717"/>
      <c r="F134" s="731"/>
      <c r="G134" s="722"/>
      <c r="H134" s="74">
        <v>3297</v>
      </c>
      <c r="I134" s="301">
        <f t="shared" si="13"/>
        <v>3890.4599999999996</v>
      </c>
      <c r="J134" s="573"/>
      <c r="K134" s="609">
        <v>4607170108107</v>
      </c>
      <c r="L134" s="382" t="s">
        <v>2797</v>
      </c>
    </row>
    <row r="135" spans="1:12" ht="12.75" customHeight="1">
      <c r="A135" s="523">
        <f t="shared" si="6"/>
        <v>116</v>
      </c>
      <c r="B135" s="747"/>
      <c r="C135" s="5" t="s">
        <v>2946</v>
      </c>
      <c r="D135" s="460">
        <v>173290</v>
      </c>
      <c r="E135" s="717"/>
      <c r="F135" s="731"/>
      <c r="G135" s="720">
        <v>82.8</v>
      </c>
      <c r="H135" s="74">
        <v>3297</v>
      </c>
      <c r="I135" s="301">
        <f t="shared" si="13"/>
        <v>3890.4599999999996</v>
      </c>
      <c r="J135" s="573"/>
      <c r="K135" s="609">
        <v>4607170108114</v>
      </c>
      <c r="L135" s="382" t="s">
        <v>2798</v>
      </c>
    </row>
    <row r="136" spans="1:12" ht="12.75" customHeight="1">
      <c r="A136" s="523">
        <f t="shared" si="6"/>
        <v>117</v>
      </c>
      <c r="B136" s="747"/>
      <c r="C136" s="5" t="s">
        <v>2947</v>
      </c>
      <c r="D136" s="460">
        <v>173291</v>
      </c>
      <c r="E136" s="717"/>
      <c r="F136" s="731"/>
      <c r="G136" s="721"/>
      <c r="H136" s="74">
        <v>3297</v>
      </c>
      <c r="I136" s="301">
        <f t="shared" si="13"/>
        <v>3890.4599999999996</v>
      </c>
      <c r="J136" s="573"/>
      <c r="K136" s="609">
        <v>4607170108121</v>
      </c>
      <c r="L136" s="382" t="s">
        <v>2799</v>
      </c>
    </row>
    <row r="137" spans="1:12" ht="12.75" customHeight="1">
      <c r="A137" s="523">
        <f t="shared" si="6"/>
        <v>118</v>
      </c>
      <c r="B137" s="747"/>
      <c r="C137" s="5" t="s">
        <v>2948</v>
      </c>
      <c r="D137" s="460">
        <v>173292</v>
      </c>
      <c r="E137" s="717"/>
      <c r="F137" s="731"/>
      <c r="G137" s="721"/>
      <c r="H137" s="74">
        <v>3297</v>
      </c>
      <c r="I137" s="301">
        <f t="shared" si="13"/>
        <v>3890.4599999999996</v>
      </c>
      <c r="J137" s="573"/>
      <c r="K137" s="609">
        <v>4607170108138</v>
      </c>
      <c r="L137" s="382" t="s">
        <v>2800</v>
      </c>
    </row>
    <row r="138" spans="1:12" ht="12.75" customHeight="1">
      <c r="A138" s="523">
        <f t="shared" si="6"/>
        <v>119</v>
      </c>
      <c r="B138" s="747"/>
      <c r="C138" s="5" t="s">
        <v>2949</v>
      </c>
      <c r="D138" s="460">
        <v>173293</v>
      </c>
      <c r="E138" s="717"/>
      <c r="F138" s="731"/>
      <c r="G138" s="721"/>
      <c r="H138" s="74">
        <v>3297</v>
      </c>
      <c r="I138" s="301">
        <f t="shared" si="13"/>
        <v>3890.4599999999996</v>
      </c>
      <c r="J138" s="573"/>
      <c r="K138" s="609">
        <v>4607170108145</v>
      </c>
      <c r="L138" s="382" t="s">
        <v>2801</v>
      </c>
    </row>
    <row r="139" spans="1:12" ht="12.75" customHeight="1">
      <c r="A139" s="523">
        <f t="shared" si="6"/>
        <v>120</v>
      </c>
      <c r="B139" s="747"/>
      <c r="C139" s="75" t="s">
        <v>2950</v>
      </c>
      <c r="D139" s="461">
        <v>173294</v>
      </c>
      <c r="E139" s="719"/>
      <c r="F139" s="731"/>
      <c r="G139" s="721"/>
      <c r="H139" s="74">
        <v>3297</v>
      </c>
      <c r="I139" s="301">
        <f t="shared" si="13"/>
        <v>3890.4599999999996</v>
      </c>
      <c r="J139" s="573"/>
      <c r="K139" s="609">
        <v>4607170108152</v>
      </c>
      <c r="L139" s="382" t="s">
        <v>2802</v>
      </c>
    </row>
    <row r="140" spans="1:12" ht="12.75" customHeight="1">
      <c r="A140" s="523">
        <f t="shared" si="6"/>
        <v>121</v>
      </c>
      <c r="B140" s="757" t="s">
        <v>2085</v>
      </c>
      <c r="C140" s="5" t="s">
        <v>2951</v>
      </c>
      <c r="D140" s="462">
        <v>173295</v>
      </c>
      <c r="E140" s="730" t="s">
        <v>2983</v>
      </c>
      <c r="F140" s="760" t="s">
        <v>3022</v>
      </c>
      <c r="G140" s="726">
        <v>82</v>
      </c>
      <c r="H140" s="443">
        <v>4642</v>
      </c>
      <c r="I140" s="301">
        <f t="shared" si="13"/>
        <v>5477.5599999999995</v>
      </c>
      <c r="J140" s="574"/>
      <c r="K140" s="609">
        <v>4607170108169</v>
      </c>
      <c r="L140" s="382" t="s">
        <v>2803</v>
      </c>
    </row>
    <row r="141" spans="1:12" ht="12.75" customHeight="1">
      <c r="A141" s="523">
        <f t="shared" si="6"/>
        <v>122</v>
      </c>
      <c r="B141" s="757"/>
      <c r="C141" s="5" t="s">
        <v>2952</v>
      </c>
      <c r="D141" s="462">
        <v>173297</v>
      </c>
      <c r="E141" s="731"/>
      <c r="F141" s="761"/>
      <c r="G141" s="726"/>
      <c r="H141" s="443">
        <v>4642</v>
      </c>
      <c r="I141" s="301">
        <f t="shared" si="13"/>
        <v>5477.5599999999995</v>
      </c>
      <c r="J141" s="574"/>
      <c r="K141" s="609">
        <v>4607170108176</v>
      </c>
      <c r="L141" s="382" t="s">
        <v>2804</v>
      </c>
    </row>
    <row r="142" spans="1:12" ht="12.75" customHeight="1">
      <c r="A142" s="523">
        <f t="shared" si="6"/>
        <v>123</v>
      </c>
      <c r="B142" s="757"/>
      <c r="C142" s="5" t="s">
        <v>2953</v>
      </c>
      <c r="D142" s="462">
        <v>173298</v>
      </c>
      <c r="E142" s="731"/>
      <c r="F142" s="761"/>
      <c r="G142" s="726"/>
      <c r="H142" s="443">
        <v>4642</v>
      </c>
      <c r="I142" s="301">
        <f t="shared" si="13"/>
        <v>5477.5599999999995</v>
      </c>
      <c r="J142" s="574"/>
      <c r="K142" s="609">
        <v>4607170108183</v>
      </c>
      <c r="L142" s="382" t="s">
        <v>2805</v>
      </c>
    </row>
    <row r="143" spans="1:12" ht="12.75" customHeight="1">
      <c r="A143" s="523">
        <f t="shared" si="6"/>
        <v>124</v>
      </c>
      <c r="B143" s="757"/>
      <c r="C143" s="5" t="s">
        <v>2954</v>
      </c>
      <c r="D143" s="462">
        <v>173299</v>
      </c>
      <c r="E143" s="731"/>
      <c r="F143" s="761"/>
      <c r="G143" s="726"/>
      <c r="H143" s="443">
        <v>4642</v>
      </c>
      <c r="I143" s="301">
        <f t="shared" si="13"/>
        <v>5477.5599999999995</v>
      </c>
      <c r="J143" s="574"/>
      <c r="K143" s="609">
        <v>4607170108190</v>
      </c>
      <c r="L143" s="382" t="s">
        <v>2806</v>
      </c>
    </row>
    <row r="144" spans="1:12" ht="12.75" customHeight="1">
      <c r="A144" s="523">
        <f t="shared" si="6"/>
        <v>125</v>
      </c>
      <c r="B144" s="757"/>
      <c r="C144" s="5" t="s">
        <v>2955</v>
      </c>
      <c r="D144" s="462">
        <v>173300</v>
      </c>
      <c r="E144" s="731"/>
      <c r="F144" s="761"/>
      <c r="G144" s="726"/>
      <c r="H144" s="443">
        <v>4642</v>
      </c>
      <c r="I144" s="301">
        <f t="shared" si="13"/>
        <v>5477.5599999999995</v>
      </c>
      <c r="J144" s="574"/>
      <c r="K144" s="609">
        <v>4607170108206</v>
      </c>
      <c r="L144" s="382" t="s">
        <v>2807</v>
      </c>
    </row>
    <row r="145" spans="1:12" ht="12.75" customHeight="1">
      <c r="A145" s="523">
        <f t="shared" si="6"/>
        <v>126</v>
      </c>
      <c r="B145" s="757"/>
      <c r="C145" s="5" t="s">
        <v>2956</v>
      </c>
      <c r="D145" s="462">
        <v>173303</v>
      </c>
      <c r="E145" s="731"/>
      <c r="F145" s="761"/>
      <c r="G145" s="726">
        <v>82.5</v>
      </c>
      <c r="H145" s="443">
        <v>4642</v>
      </c>
      <c r="I145" s="301">
        <f t="shared" si="13"/>
        <v>5477.5599999999995</v>
      </c>
      <c r="J145" s="574"/>
      <c r="K145" s="609">
        <v>4607170108213</v>
      </c>
      <c r="L145" s="382" t="s">
        <v>2808</v>
      </c>
    </row>
    <row r="146" spans="1:12" ht="12.75" customHeight="1">
      <c r="A146" s="523">
        <f t="shared" si="6"/>
        <v>127</v>
      </c>
      <c r="B146" s="757"/>
      <c r="C146" s="5" t="s">
        <v>2957</v>
      </c>
      <c r="D146" s="462">
        <v>173304</v>
      </c>
      <c r="E146" s="731"/>
      <c r="F146" s="761"/>
      <c r="G146" s="726"/>
      <c r="H146" s="443">
        <v>4642</v>
      </c>
      <c r="I146" s="301">
        <f t="shared" si="13"/>
        <v>5477.5599999999995</v>
      </c>
      <c r="J146" s="574"/>
      <c r="K146" s="609">
        <v>4607170108220</v>
      </c>
      <c r="L146" s="382" t="s">
        <v>2809</v>
      </c>
    </row>
    <row r="147" spans="1:12" ht="12.75" customHeight="1">
      <c r="A147" s="523">
        <f t="shared" si="6"/>
        <v>128</v>
      </c>
      <c r="B147" s="757"/>
      <c r="C147" s="5" t="s">
        <v>2958</v>
      </c>
      <c r="D147" s="462">
        <v>173305</v>
      </c>
      <c r="E147" s="731"/>
      <c r="F147" s="761"/>
      <c r="G147" s="726"/>
      <c r="H147" s="443">
        <v>4642</v>
      </c>
      <c r="I147" s="301">
        <f t="shared" si="13"/>
        <v>5477.5599999999995</v>
      </c>
      <c r="J147" s="574"/>
      <c r="K147" s="609">
        <v>4607170108237</v>
      </c>
      <c r="L147" s="382" t="s">
        <v>2810</v>
      </c>
    </row>
    <row r="148" spans="1:12" ht="12.75" customHeight="1">
      <c r="A148" s="523">
        <f t="shared" si="6"/>
        <v>129</v>
      </c>
      <c r="B148" s="757"/>
      <c r="C148" s="5" t="s">
        <v>2959</v>
      </c>
      <c r="D148" s="462">
        <v>173306</v>
      </c>
      <c r="E148" s="731"/>
      <c r="F148" s="761"/>
      <c r="G148" s="726"/>
      <c r="H148" s="443">
        <v>4642</v>
      </c>
      <c r="I148" s="301">
        <f t="shared" si="13"/>
        <v>5477.5599999999995</v>
      </c>
      <c r="J148" s="574"/>
      <c r="K148" s="609">
        <v>4607170108244</v>
      </c>
      <c r="L148" s="382" t="s">
        <v>2811</v>
      </c>
    </row>
    <row r="149" spans="1:12" ht="12.75" customHeight="1">
      <c r="A149" s="523">
        <f t="shared" si="6"/>
        <v>130</v>
      </c>
      <c r="B149" s="757"/>
      <c r="C149" s="5" t="s">
        <v>2960</v>
      </c>
      <c r="D149" s="462">
        <v>173307</v>
      </c>
      <c r="E149" s="731"/>
      <c r="F149" s="761"/>
      <c r="G149" s="726"/>
      <c r="H149" s="443">
        <v>4642</v>
      </c>
      <c r="I149" s="301">
        <f t="shared" si="13"/>
        <v>5477.5599999999995</v>
      </c>
      <c r="J149" s="574"/>
      <c r="K149" s="609">
        <v>4607170108251</v>
      </c>
      <c r="L149" s="382" t="s">
        <v>2812</v>
      </c>
    </row>
    <row r="150" spans="1:12" ht="12.75" customHeight="1">
      <c r="A150" s="523">
        <f t="shared" si="6"/>
        <v>131</v>
      </c>
      <c r="B150" s="757"/>
      <c r="C150" s="5" t="s">
        <v>3072</v>
      </c>
      <c r="D150" s="462">
        <v>177381</v>
      </c>
      <c r="E150" s="731"/>
      <c r="F150" s="761"/>
      <c r="G150" s="720">
        <v>83</v>
      </c>
      <c r="H150" s="443">
        <v>4642</v>
      </c>
      <c r="I150" s="301">
        <f t="shared" ref="I150:I159" si="14">H150*1.18</f>
        <v>5477.5599999999995</v>
      </c>
      <c r="J150" s="575"/>
      <c r="K150" s="609">
        <v>4607170108268</v>
      </c>
      <c r="L150" s="382"/>
    </row>
    <row r="151" spans="1:12" ht="12.75" customHeight="1">
      <c r="A151" s="523">
        <f>A150+1</f>
        <v>132</v>
      </c>
      <c r="B151" s="757"/>
      <c r="C151" s="5" t="s">
        <v>3073</v>
      </c>
      <c r="D151" s="462">
        <v>177382</v>
      </c>
      <c r="E151" s="731"/>
      <c r="F151" s="761"/>
      <c r="G151" s="721"/>
      <c r="H151" s="443">
        <v>4642</v>
      </c>
      <c r="I151" s="301">
        <f t="shared" si="14"/>
        <v>5477.5599999999995</v>
      </c>
      <c r="J151" s="575"/>
      <c r="K151" s="609">
        <v>4607170108275</v>
      </c>
      <c r="L151" s="382"/>
    </row>
    <row r="152" spans="1:12" ht="12.75" customHeight="1">
      <c r="A152" s="523">
        <f>A151+1</f>
        <v>133</v>
      </c>
      <c r="B152" s="757"/>
      <c r="C152" s="5" t="s">
        <v>3074</v>
      </c>
      <c r="D152" s="462">
        <v>177383</v>
      </c>
      <c r="E152" s="731"/>
      <c r="F152" s="761"/>
      <c r="G152" s="721"/>
      <c r="H152" s="443">
        <v>4642</v>
      </c>
      <c r="I152" s="301">
        <f t="shared" si="14"/>
        <v>5477.5599999999995</v>
      </c>
      <c r="J152" s="575"/>
      <c r="K152" s="609">
        <v>4607170108282</v>
      </c>
      <c r="L152" s="382"/>
    </row>
    <row r="153" spans="1:12" ht="12.75" customHeight="1">
      <c r="A153" s="523">
        <f>A152+1</f>
        <v>134</v>
      </c>
      <c r="B153" s="757"/>
      <c r="C153" s="5" t="s">
        <v>3075</v>
      </c>
      <c r="D153" s="462">
        <v>177384</v>
      </c>
      <c r="E153" s="731"/>
      <c r="F153" s="761"/>
      <c r="G153" s="721"/>
      <c r="H153" s="443">
        <v>4642</v>
      </c>
      <c r="I153" s="301">
        <f t="shared" si="14"/>
        <v>5477.5599999999995</v>
      </c>
      <c r="J153" s="575"/>
      <c r="K153" s="609">
        <v>4607170108299</v>
      </c>
      <c r="L153" s="382"/>
    </row>
    <row r="154" spans="1:12" ht="12.75" customHeight="1">
      <c r="A154" s="523">
        <f>A153+1</f>
        <v>135</v>
      </c>
      <c r="B154" s="757"/>
      <c r="C154" s="5" t="s">
        <v>3076</v>
      </c>
      <c r="D154" s="462">
        <v>177385</v>
      </c>
      <c r="E154" s="732"/>
      <c r="F154" s="762"/>
      <c r="G154" s="722"/>
      <c r="H154" s="443">
        <v>4642</v>
      </c>
      <c r="I154" s="301">
        <f t="shared" si="14"/>
        <v>5477.5599999999995</v>
      </c>
      <c r="J154" s="575"/>
      <c r="K154" s="609">
        <v>4607170108305</v>
      </c>
      <c r="L154" s="382"/>
    </row>
    <row r="155" spans="1:12" ht="12.75" customHeight="1">
      <c r="A155" s="523">
        <f>A154+1</f>
        <v>136</v>
      </c>
      <c r="B155" s="757" t="s">
        <v>2086</v>
      </c>
      <c r="C155" s="5" t="s">
        <v>2961</v>
      </c>
      <c r="D155" s="462">
        <v>173308</v>
      </c>
      <c r="E155" s="730" t="s">
        <v>2983</v>
      </c>
      <c r="F155" s="730" t="s">
        <v>3023</v>
      </c>
      <c r="G155" s="720">
        <v>82</v>
      </c>
      <c r="H155" s="76">
        <v>5043</v>
      </c>
      <c r="I155" s="302">
        <f t="shared" si="14"/>
        <v>5950.74</v>
      </c>
      <c r="J155" s="575"/>
      <c r="K155" s="609">
        <v>4607170108312</v>
      </c>
      <c r="L155" s="382" t="s">
        <v>2813</v>
      </c>
    </row>
    <row r="156" spans="1:12" ht="12.75" customHeight="1">
      <c r="A156" s="523">
        <f t="shared" ref="A156:A229" si="15">A155+1</f>
        <v>137</v>
      </c>
      <c r="B156" s="757"/>
      <c r="C156" s="5" t="s">
        <v>2962</v>
      </c>
      <c r="D156" s="462">
        <v>173309</v>
      </c>
      <c r="E156" s="731"/>
      <c r="F156" s="731"/>
      <c r="G156" s="721"/>
      <c r="H156" s="76">
        <v>5043</v>
      </c>
      <c r="I156" s="302">
        <f t="shared" si="14"/>
        <v>5950.74</v>
      </c>
      <c r="J156" s="575"/>
      <c r="K156" s="609">
        <v>4607170108329</v>
      </c>
      <c r="L156" s="382" t="s">
        <v>2814</v>
      </c>
    </row>
    <row r="157" spans="1:12" ht="12.75" customHeight="1">
      <c r="A157" s="523">
        <f t="shared" si="15"/>
        <v>138</v>
      </c>
      <c r="B157" s="757"/>
      <c r="C157" s="5" t="s">
        <v>2963</v>
      </c>
      <c r="D157" s="462">
        <v>173310</v>
      </c>
      <c r="E157" s="731"/>
      <c r="F157" s="731"/>
      <c r="G157" s="721"/>
      <c r="H157" s="76">
        <v>5043</v>
      </c>
      <c r="I157" s="302">
        <f t="shared" si="14"/>
        <v>5950.74</v>
      </c>
      <c r="J157" s="575"/>
      <c r="K157" s="609">
        <v>4607170108336</v>
      </c>
      <c r="L157" s="382" t="s">
        <v>2815</v>
      </c>
    </row>
    <row r="158" spans="1:12" ht="12.75" customHeight="1">
      <c r="A158" s="523">
        <f t="shared" si="15"/>
        <v>139</v>
      </c>
      <c r="B158" s="757"/>
      <c r="C158" s="5" t="s">
        <v>2964</v>
      </c>
      <c r="D158" s="462">
        <v>173311</v>
      </c>
      <c r="E158" s="731"/>
      <c r="F158" s="731"/>
      <c r="G158" s="721"/>
      <c r="H158" s="76">
        <v>5043</v>
      </c>
      <c r="I158" s="302">
        <f t="shared" si="14"/>
        <v>5950.74</v>
      </c>
      <c r="J158" s="575"/>
      <c r="K158" s="609">
        <v>4607170108343</v>
      </c>
      <c r="L158" s="382" t="s">
        <v>2816</v>
      </c>
    </row>
    <row r="159" spans="1:12" ht="12.75" customHeight="1">
      <c r="A159" s="523">
        <f t="shared" si="15"/>
        <v>140</v>
      </c>
      <c r="B159" s="757"/>
      <c r="C159" s="5" t="s">
        <v>2965</v>
      </c>
      <c r="D159" s="462">
        <v>173312</v>
      </c>
      <c r="E159" s="731"/>
      <c r="F159" s="731"/>
      <c r="G159" s="722"/>
      <c r="H159" s="76">
        <v>5043</v>
      </c>
      <c r="I159" s="302">
        <f t="shared" si="14"/>
        <v>5950.74</v>
      </c>
      <c r="J159" s="575"/>
      <c r="K159" s="609">
        <v>4607170108350</v>
      </c>
      <c r="L159" s="382" t="s">
        <v>2817</v>
      </c>
    </row>
    <row r="160" spans="1:12" ht="12.75" customHeight="1">
      <c r="A160" s="523">
        <f t="shared" si="15"/>
        <v>141</v>
      </c>
      <c r="B160" s="757"/>
      <c r="C160" s="5" t="s">
        <v>2966</v>
      </c>
      <c r="D160" s="462">
        <v>173313</v>
      </c>
      <c r="E160" s="731"/>
      <c r="F160" s="731"/>
      <c r="G160" s="720">
        <v>82.5</v>
      </c>
      <c r="H160" s="76">
        <v>5043</v>
      </c>
      <c r="I160" s="302">
        <f t="shared" ref="I160:I174" si="16">H160*1.18</f>
        <v>5950.74</v>
      </c>
      <c r="J160" s="575"/>
      <c r="K160" s="609">
        <v>4607170108367</v>
      </c>
      <c r="L160" s="382" t="s">
        <v>2818</v>
      </c>
    </row>
    <row r="161" spans="1:12" ht="12.75" customHeight="1">
      <c r="A161" s="523">
        <f t="shared" si="15"/>
        <v>142</v>
      </c>
      <c r="B161" s="757"/>
      <c r="C161" s="5" t="s">
        <v>2967</v>
      </c>
      <c r="D161" s="462">
        <v>173314</v>
      </c>
      <c r="E161" s="731"/>
      <c r="F161" s="731"/>
      <c r="G161" s="721"/>
      <c r="H161" s="76">
        <v>5043</v>
      </c>
      <c r="I161" s="302">
        <f t="shared" si="16"/>
        <v>5950.74</v>
      </c>
      <c r="J161" s="575"/>
      <c r="K161" s="609">
        <v>4607170108374</v>
      </c>
      <c r="L161" s="382" t="s">
        <v>2819</v>
      </c>
    </row>
    <row r="162" spans="1:12" ht="12.75" customHeight="1">
      <c r="A162" s="523">
        <f t="shared" si="15"/>
        <v>143</v>
      </c>
      <c r="B162" s="757"/>
      <c r="C162" s="5" t="s">
        <v>2968</v>
      </c>
      <c r="D162" s="462">
        <v>173315</v>
      </c>
      <c r="E162" s="731"/>
      <c r="F162" s="731"/>
      <c r="G162" s="721"/>
      <c r="H162" s="76">
        <v>5043</v>
      </c>
      <c r="I162" s="302">
        <f t="shared" si="16"/>
        <v>5950.74</v>
      </c>
      <c r="J162" s="575"/>
      <c r="K162" s="609">
        <v>4607170108381</v>
      </c>
      <c r="L162" s="382" t="s">
        <v>2820</v>
      </c>
    </row>
    <row r="163" spans="1:12" ht="12.75" customHeight="1">
      <c r="A163" s="523">
        <f t="shared" si="15"/>
        <v>144</v>
      </c>
      <c r="B163" s="757"/>
      <c r="C163" s="5" t="s">
        <v>3083</v>
      </c>
      <c r="D163" s="462">
        <v>173316</v>
      </c>
      <c r="E163" s="731"/>
      <c r="F163" s="731"/>
      <c r="G163" s="721"/>
      <c r="H163" s="76">
        <v>5043</v>
      </c>
      <c r="I163" s="302">
        <f t="shared" ref="I163:I169" si="17">H163*1.18</f>
        <v>5950.74</v>
      </c>
      <c r="J163" s="575"/>
      <c r="K163" s="609">
        <v>4607170108398</v>
      </c>
      <c r="L163" s="382"/>
    </row>
    <row r="164" spans="1:12" ht="12.75" customHeight="1">
      <c r="A164" s="523">
        <f t="shared" si="15"/>
        <v>145</v>
      </c>
      <c r="B164" s="757"/>
      <c r="C164" s="5" t="s">
        <v>3084</v>
      </c>
      <c r="D164" s="462">
        <v>173317</v>
      </c>
      <c r="E164" s="731"/>
      <c r="F164" s="731"/>
      <c r="G164" s="722"/>
      <c r="H164" s="76">
        <v>5043</v>
      </c>
      <c r="I164" s="302">
        <f t="shared" si="17"/>
        <v>5950.74</v>
      </c>
      <c r="J164" s="575"/>
      <c r="K164" s="609">
        <v>4607170108404</v>
      </c>
      <c r="L164" s="382"/>
    </row>
    <row r="165" spans="1:12" ht="12.75" customHeight="1">
      <c r="A165" s="523">
        <f t="shared" si="15"/>
        <v>146</v>
      </c>
      <c r="B165" s="757"/>
      <c r="C165" s="5" t="s">
        <v>3053</v>
      </c>
      <c r="D165" s="462">
        <v>174361</v>
      </c>
      <c r="E165" s="731"/>
      <c r="F165" s="731"/>
      <c r="G165" s="720">
        <v>83</v>
      </c>
      <c r="H165" s="76">
        <v>5043</v>
      </c>
      <c r="I165" s="302">
        <f t="shared" si="17"/>
        <v>5950.74</v>
      </c>
      <c r="J165" s="575"/>
      <c r="K165" s="609">
        <v>4607170108411</v>
      </c>
      <c r="L165" s="382"/>
    </row>
    <row r="166" spans="1:12" ht="12.75" customHeight="1">
      <c r="A166" s="523">
        <f t="shared" si="15"/>
        <v>147</v>
      </c>
      <c r="B166" s="757"/>
      <c r="C166" s="5" t="s">
        <v>3054</v>
      </c>
      <c r="D166" s="462">
        <v>174362</v>
      </c>
      <c r="E166" s="731"/>
      <c r="F166" s="731"/>
      <c r="G166" s="721"/>
      <c r="H166" s="76">
        <v>5043</v>
      </c>
      <c r="I166" s="302">
        <f t="shared" si="17"/>
        <v>5950.74</v>
      </c>
      <c r="J166" s="575"/>
      <c r="K166" s="609">
        <v>4607170108428</v>
      </c>
      <c r="L166" s="382"/>
    </row>
    <row r="167" spans="1:12" ht="12.75" customHeight="1">
      <c r="A167" s="523">
        <f t="shared" si="15"/>
        <v>148</v>
      </c>
      <c r="B167" s="757"/>
      <c r="C167" s="5" t="s">
        <v>3055</v>
      </c>
      <c r="D167" s="462">
        <v>174363</v>
      </c>
      <c r="E167" s="731"/>
      <c r="F167" s="731"/>
      <c r="G167" s="721"/>
      <c r="H167" s="76">
        <v>5043</v>
      </c>
      <c r="I167" s="302">
        <f t="shared" si="17"/>
        <v>5950.74</v>
      </c>
      <c r="J167" s="575"/>
      <c r="K167" s="609">
        <v>4607170108435</v>
      </c>
      <c r="L167" s="382"/>
    </row>
    <row r="168" spans="1:12" ht="12.75" customHeight="1">
      <c r="A168" s="523">
        <f t="shared" si="15"/>
        <v>149</v>
      </c>
      <c r="B168" s="757"/>
      <c r="C168" s="5" t="s">
        <v>3056</v>
      </c>
      <c r="D168" s="462">
        <v>174364</v>
      </c>
      <c r="E168" s="731"/>
      <c r="F168" s="731"/>
      <c r="G168" s="721"/>
      <c r="H168" s="76">
        <v>5043</v>
      </c>
      <c r="I168" s="302">
        <f t="shared" si="17"/>
        <v>5950.74</v>
      </c>
      <c r="J168" s="575"/>
      <c r="K168" s="609">
        <v>4607170108442</v>
      </c>
      <c r="L168" s="382"/>
    </row>
    <row r="169" spans="1:12" ht="12.75" customHeight="1">
      <c r="A169" s="523">
        <f t="shared" si="15"/>
        <v>150</v>
      </c>
      <c r="B169" s="757"/>
      <c r="C169" s="5" t="s">
        <v>3057</v>
      </c>
      <c r="D169" s="462">
        <v>174365</v>
      </c>
      <c r="E169" s="732"/>
      <c r="F169" s="732"/>
      <c r="G169" s="722"/>
      <c r="H169" s="76">
        <v>5043</v>
      </c>
      <c r="I169" s="302">
        <f t="shared" si="17"/>
        <v>5950.74</v>
      </c>
      <c r="J169" s="575"/>
      <c r="K169" s="609">
        <v>4607170108459</v>
      </c>
      <c r="L169" s="382"/>
    </row>
    <row r="170" spans="1:12" ht="12.75" customHeight="1">
      <c r="A170" s="523">
        <f t="shared" si="15"/>
        <v>151</v>
      </c>
      <c r="B170" s="757" t="s">
        <v>2087</v>
      </c>
      <c r="C170" s="5" t="s">
        <v>2969</v>
      </c>
      <c r="D170" s="462">
        <v>173318</v>
      </c>
      <c r="E170" s="730" t="s">
        <v>2984</v>
      </c>
      <c r="F170" s="730" t="s">
        <v>141</v>
      </c>
      <c r="G170" s="726">
        <v>76.5</v>
      </c>
      <c r="H170" s="443">
        <v>4642</v>
      </c>
      <c r="I170" s="443">
        <f t="shared" si="16"/>
        <v>5477.5599999999995</v>
      </c>
      <c r="J170" s="574"/>
      <c r="K170" s="609">
        <v>4607170108466</v>
      </c>
      <c r="L170" s="382" t="s">
        <v>2821</v>
      </c>
    </row>
    <row r="171" spans="1:12" ht="12.75" customHeight="1">
      <c r="A171" s="523">
        <f t="shared" si="15"/>
        <v>152</v>
      </c>
      <c r="B171" s="757"/>
      <c r="C171" s="5" t="s">
        <v>2970</v>
      </c>
      <c r="D171" s="462">
        <v>173319</v>
      </c>
      <c r="E171" s="731"/>
      <c r="F171" s="731"/>
      <c r="G171" s="726"/>
      <c r="H171" s="443">
        <v>4642</v>
      </c>
      <c r="I171" s="443">
        <f t="shared" si="16"/>
        <v>5477.5599999999995</v>
      </c>
      <c r="J171" s="574"/>
      <c r="K171" s="609">
        <v>4607170108473</v>
      </c>
      <c r="L171" s="382" t="s">
        <v>2822</v>
      </c>
    </row>
    <row r="172" spans="1:12" ht="12.75" customHeight="1">
      <c r="A172" s="523">
        <f t="shared" si="15"/>
        <v>153</v>
      </c>
      <c r="B172" s="757"/>
      <c r="C172" s="5" t="s">
        <v>2971</v>
      </c>
      <c r="D172" s="462">
        <v>173320</v>
      </c>
      <c r="E172" s="731"/>
      <c r="F172" s="731"/>
      <c r="G172" s="726"/>
      <c r="H172" s="443">
        <v>4642</v>
      </c>
      <c r="I172" s="443">
        <f t="shared" si="16"/>
        <v>5477.5599999999995</v>
      </c>
      <c r="J172" s="574"/>
      <c r="K172" s="609">
        <v>4607170108480</v>
      </c>
      <c r="L172" s="382" t="s">
        <v>2823</v>
      </c>
    </row>
    <row r="173" spans="1:12" ht="12.75" customHeight="1">
      <c r="A173" s="523">
        <f t="shared" si="15"/>
        <v>154</v>
      </c>
      <c r="B173" s="757"/>
      <c r="C173" s="5" t="s">
        <v>2972</v>
      </c>
      <c r="D173" s="462">
        <v>173321</v>
      </c>
      <c r="E173" s="731"/>
      <c r="F173" s="731"/>
      <c r="G173" s="726"/>
      <c r="H173" s="443">
        <v>4642</v>
      </c>
      <c r="I173" s="443">
        <f t="shared" si="16"/>
        <v>5477.5599999999995</v>
      </c>
      <c r="J173" s="574"/>
      <c r="K173" s="609">
        <v>4607170108497</v>
      </c>
      <c r="L173" s="382" t="s">
        <v>2824</v>
      </c>
    </row>
    <row r="174" spans="1:12" ht="12.75" customHeight="1">
      <c r="A174" s="523">
        <f t="shared" si="15"/>
        <v>155</v>
      </c>
      <c r="B174" s="757"/>
      <c r="C174" s="5" t="s">
        <v>2973</v>
      </c>
      <c r="D174" s="462">
        <v>173322</v>
      </c>
      <c r="E174" s="731"/>
      <c r="F174" s="731"/>
      <c r="G174" s="726"/>
      <c r="H174" s="443">
        <v>4642</v>
      </c>
      <c r="I174" s="443">
        <f t="shared" si="16"/>
        <v>5477.5599999999995</v>
      </c>
      <c r="J174" s="574"/>
      <c r="K174" s="610">
        <v>4607170108503</v>
      </c>
      <c r="L174" s="382" t="s">
        <v>2825</v>
      </c>
    </row>
    <row r="175" spans="1:12" ht="12.75" customHeight="1">
      <c r="A175" s="523">
        <f t="shared" si="15"/>
        <v>156</v>
      </c>
      <c r="B175" s="757"/>
      <c r="C175" s="5" t="s">
        <v>2974</v>
      </c>
      <c r="D175" s="462">
        <v>173323</v>
      </c>
      <c r="E175" s="731"/>
      <c r="F175" s="731"/>
      <c r="G175" s="726">
        <v>77</v>
      </c>
      <c r="H175" s="443">
        <v>4642</v>
      </c>
      <c r="I175" s="443">
        <f t="shared" ref="I175:I184" si="18">H175*1.18</f>
        <v>5477.5599999999995</v>
      </c>
      <c r="J175" s="574"/>
      <c r="K175" s="609">
        <v>4607170108510</v>
      </c>
      <c r="L175" s="382" t="s">
        <v>2826</v>
      </c>
    </row>
    <row r="176" spans="1:12" ht="12.75" customHeight="1">
      <c r="A176" s="523">
        <f t="shared" si="15"/>
        <v>157</v>
      </c>
      <c r="B176" s="757"/>
      <c r="C176" s="5" t="s">
        <v>2975</v>
      </c>
      <c r="D176" s="462">
        <v>173324</v>
      </c>
      <c r="E176" s="731"/>
      <c r="F176" s="731"/>
      <c r="G176" s="726"/>
      <c r="H176" s="443">
        <v>4642</v>
      </c>
      <c r="I176" s="443">
        <f t="shared" si="18"/>
        <v>5477.5599999999995</v>
      </c>
      <c r="J176" s="574"/>
      <c r="K176" s="609">
        <v>4607170108527</v>
      </c>
      <c r="L176" s="382" t="s">
        <v>2827</v>
      </c>
    </row>
    <row r="177" spans="1:12" ht="12.75" customHeight="1">
      <c r="A177" s="523">
        <f t="shared" si="15"/>
        <v>158</v>
      </c>
      <c r="B177" s="757"/>
      <c r="C177" s="5" t="s">
        <v>2976</v>
      </c>
      <c r="D177" s="462">
        <v>173325</v>
      </c>
      <c r="E177" s="731"/>
      <c r="F177" s="731"/>
      <c r="G177" s="726"/>
      <c r="H177" s="443">
        <v>4642</v>
      </c>
      <c r="I177" s="443">
        <f t="shared" si="18"/>
        <v>5477.5599999999995</v>
      </c>
      <c r="J177" s="574"/>
      <c r="K177" s="609">
        <v>4607170108534</v>
      </c>
      <c r="L177" s="382" t="s">
        <v>2828</v>
      </c>
    </row>
    <row r="178" spans="1:12" ht="12.75" customHeight="1">
      <c r="A178" s="523">
        <f t="shared" si="15"/>
        <v>159</v>
      </c>
      <c r="B178" s="757"/>
      <c r="C178" s="5" t="s">
        <v>2977</v>
      </c>
      <c r="D178" s="462">
        <v>173326</v>
      </c>
      <c r="E178" s="731"/>
      <c r="F178" s="731"/>
      <c r="G178" s="726"/>
      <c r="H178" s="443">
        <v>4642</v>
      </c>
      <c r="I178" s="443">
        <f t="shared" si="18"/>
        <v>5477.5599999999995</v>
      </c>
      <c r="J178" s="574"/>
      <c r="K178" s="609">
        <v>4607170108541</v>
      </c>
      <c r="L178" s="382" t="s">
        <v>2829</v>
      </c>
    </row>
    <row r="179" spans="1:12" ht="12.75" customHeight="1">
      <c r="A179" s="521">
        <f t="shared" si="15"/>
        <v>160</v>
      </c>
      <c r="B179" s="757"/>
      <c r="C179" s="5" t="s">
        <v>2978</v>
      </c>
      <c r="D179" s="462">
        <v>173327</v>
      </c>
      <c r="E179" s="731"/>
      <c r="F179" s="731"/>
      <c r="G179" s="726"/>
      <c r="H179" s="443">
        <v>4642</v>
      </c>
      <c r="I179" s="443">
        <f t="shared" si="18"/>
        <v>5477.5599999999995</v>
      </c>
      <c r="J179" s="574"/>
      <c r="K179" s="609">
        <v>4607170108558</v>
      </c>
      <c r="L179" s="382" t="s">
        <v>2830</v>
      </c>
    </row>
    <row r="180" spans="1:12" ht="12.75" customHeight="1">
      <c r="A180" s="521">
        <f t="shared" si="15"/>
        <v>161</v>
      </c>
      <c r="B180" s="757"/>
      <c r="C180" s="456" t="s">
        <v>3078</v>
      </c>
      <c r="D180" s="462">
        <v>177433</v>
      </c>
      <c r="E180" s="731"/>
      <c r="F180" s="731"/>
      <c r="G180" s="721">
        <v>77.5</v>
      </c>
      <c r="H180" s="443">
        <v>4642</v>
      </c>
      <c r="I180" s="443">
        <f t="shared" si="18"/>
        <v>5477.5599999999995</v>
      </c>
      <c r="J180" s="574"/>
      <c r="K180" s="609">
        <v>4607170108565</v>
      </c>
      <c r="L180" s="382"/>
    </row>
    <row r="181" spans="1:12" ht="12.75" customHeight="1">
      <c r="A181" s="521">
        <f t="shared" si="15"/>
        <v>162</v>
      </c>
      <c r="B181" s="757"/>
      <c r="C181" s="5" t="s">
        <v>3079</v>
      </c>
      <c r="D181" s="462">
        <v>177434</v>
      </c>
      <c r="E181" s="731"/>
      <c r="F181" s="731"/>
      <c r="G181" s="721"/>
      <c r="H181" s="443">
        <v>4642</v>
      </c>
      <c r="I181" s="443">
        <f t="shared" si="18"/>
        <v>5477.5599999999995</v>
      </c>
      <c r="J181" s="574"/>
      <c r="K181" s="609">
        <v>4607170108572</v>
      </c>
      <c r="L181" s="382"/>
    </row>
    <row r="182" spans="1:12" ht="12.75" customHeight="1">
      <c r="A182" s="521">
        <f t="shared" si="15"/>
        <v>163</v>
      </c>
      <c r="B182" s="757"/>
      <c r="C182" s="5" t="s">
        <v>3080</v>
      </c>
      <c r="D182" s="462">
        <v>177443</v>
      </c>
      <c r="E182" s="731"/>
      <c r="F182" s="731"/>
      <c r="G182" s="721"/>
      <c r="H182" s="443">
        <v>4642</v>
      </c>
      <c r="I182" s="443">
        <f t="shared" si="18"/>
        <v>5477.5599999999995</v>
      </c>
      <c r="J182" s="574"/>
      <c r="K182" s="609">
        <v>4607170108589</v>
      </c>
      <c r="L182" s="382"/>
    </row>
    <row r="183" spans="1:12" ht="12.75" customHeight="1">
      <c r="A183" s="521">
        <f t="shared" si="15"/>
        <v>164</v>
      </c>
      <c r="B183" s="757"/>
      <c r="C183" s="5" t="s">
        <v>3081</v>
      </c>
      <c r="D183" s="462">
        <v>177444</v>
      </c>
      <c r="E183" s="731"/>
      <c r="F183" s="731"/>
      <c r="G183" s="721"/>
      <c r="H183" s="443">
        <v>4642</v>
      </c>
      <c r="I183" s="443">
        <f t="shared" si="18"/>
        <v>5477.5599999999995</v>
      </c>
      <c r="J183" s="574"/>
      <c r="K183" s="609">
        <v>4607170108596</v>
      </c>
      <c r="L183" s="382"/>
    </row>
    <row r="184" spans="1:12" ht="12.75" customHeight="1" thickBot="1">
      <c r="A184" s="521">
        <f t="shared" si="15"/>
        <v>165</v>
      </c>
      <c r="B184" s="759"/>
      <c r="C184" s="459" t="s">
        <v>3077</v>
      </c>
      <c r="D184" s="522">
        <v>177445</v>
      </c>
      <c r="E184" s="742"/>
      <c r="F184" s="742"/>
      <c r="G184" s="758"/>
      <c r="H184" s="443">
        <v>4642</v>
      </c>
      <c r="I184" s="443">
        <f t="shared" si="18"/>
        <v>5477.5599999999995</v>
      </c>
      <c r="J184" s="576"/>
      <c r="K184" s="609">
        <v>4607170108602</v>
      </c>
      <c r="L184" s="382"/>
    </row>
    <row r="185" spans="1:12" ht="12.75" customHeight="1">
      <c r="A185" s="521">
        <f t="shared" si="15"/>
        <v>166</v>
      </c>
      <c r="B185" s="719" t="s">
        <v>2989</v>
      </c>
      <c r="C185" s="456" t="s">
        <v>3029</v>
      </c>
      <c r="D185" s="464">
        <v>72771</v>
      </c>
      <c r="E185" s="717" t="s">
        <v>2985</v>
      </c>
      <c r="F185" s="717" t="s">
        <v>134</v>
      </c>
      <c r="G185" s="724">
        <v>76</v>
      </c>
      <c r="H185" s="457">
        <v>1261</v>
      </c>
      <c r="I185" s="458">
        <f t="shared" ref="I185:I199" si="19">H185*1.18</f>
        <v>1487.98</v>
      </c>
      <c r="J185" s="577"/>
      <c r="K185" s="609">
        <v>4607170108619</v>
      </c>
      <c r="L185" s="382"/>
    </row>
    <row r="186" spans="1:12" ht="12.75" customHeight="1">
      <c r="A186" s="521">
        <f t="shared" si="15"/>
        <v>167</v>
      </c>
      <c r="B186" s="733"/>
      <c r="C186" s="5" t="s">
        <v>3030</v>
      </c>
      <c r="D186" s="462">
        <v>72772</v>
      </c>
      <c r="E186" s="717"/>
      <c r="F186" s="717"/>
      <c r="G186" s="724"/>
      <c r="H186" s="74">
        <v>1261</v>
      </c>
      <c r="I186" s="301">
        <f t="shared" si="19"/>
        <v>1487.98</v>
      </c>
      <c r="J186" s="573"/>
      <c r="K186" s="609">
        <v>4607170108626</v>
      </c>
      <c r="L186" s="382"/>
    </row>
    <row r="187" spans="1:12" ht="12.75" customHeight="1">
      <c r="A187" s="523">
        <f t="shared" si="15"/>
        <v>168</v>
      </c>
      <c r="B187" s="733"/>
      <c r="C187" s="5" t="s">
        <v>3031</v>
      </c>
      <c r="D187" s="462">
        <v>72773</v>
      </c>
      <c r="E187" s="717"/>
      <c r="F187" s="717"/>
      <c r="G187" s="724"/>
      <c r="H187" s="74">
        <v>1261</v>
      </c>
      <c r="I187" s="301">
        <f t="shared" si="19"/>
        <v>1487.98</v>
      </c>
      <c r="J187" s="573"/>
      <c r="K187" s="609">
        <v>4607170108633</v>
      </c>
      <c r="L187" s="382"/>
    </row>
    <row r="188" spans="1:12" ht="12.75" customHeight="1">
      <c r="A188" s="523">
        <f t="shared" si="15"/>
        <v>169</v>
      </c>
      <c r="B188" s="733"/>
      <c r="C188" s="5" t="s">
        <v>3032</v>
      </c>
      <c r="D188" s="462">
        <v>72774</v>
      </c>
      <c r="E188" s="717"/>
      <c r="F188" s="717"/>
      <c r="G188" s="724"/>
      <c r="H188" s="74">
        <v>1261</v>
      </c>
      <c r="I188" s="301">
        <f t="shared" si="19"/>
        <v>1487.98</v>
      </c>
      <c r="J188" s="573"/>
      <c r="K188" s="609">
        <v>4607170108640</v>
      </c>
      <c r="L188" s="382"/>
    </row>
    <row r="189" spans="1:12" ht="12.75" customHeight="1">
      <c r="A189" s="523">
        <f t="shared" si="15"/>
        <v>170</v>
      </c>
      <c r="B189" s="733"/>
      <c r="C189" s="5" t="s">
        <v>3033</v>
      </c>
      <c r="D189" s="462">
        <v>72775</v>
      </c>
      <c r="E189" s="717"/>
      <c r="F189" s="717"/>
      <c r="G189" s="725"/>
      <c r="H189" s="74">
        <v>1261</v>
      </c>
      <c r="I189" s="301">
        <f t="shared" si="19"/>
        <v>1487.98</v>
      </c>
      <c r="J189" s="573"/>
      <c r="K189" s="609">
        <v>4607170108657</v>
      </c>
      <c r="L189" s="382"/>
    </row>
    <row r="190" spans="1:12" ht="12.75" customHeight="1">
      <c r="A190" s="523">
        <f t="shared" si="15"/>
        <v>171</v>
      </c>
      <c r="B190" s="733"/>
      <c r="C190" s="5" t="s">
        <v>3034</v>
      </c>
      <c r="D190" s="462">
        <v>136506</v>
      </c>
      <c r="E190" s="717"/>
      <c r="F190" s="717"/>
      <c r="G190" s="723">
        <v>76.400000000000006</v>
      </c>
      <c r="H190" s="74">
        <v>1261</v>
      </c>
      <c r="I190" s="301">
        <f t="shared" si="19"/>
        <v>1487.98</v>
      </c>
      <c r="J190" s="573"/>
      <c r="K190" s="609">
        <v>4607170108664</v>
      </c>
      <c r="L190" s="382"/>
    </row>
    <row r="191" spans="1:12" ht="12.75" customHeight="1">
      <c r="A191" s="523">
        <f t="shared" si="15"/>
        <v>172</v>
      </c>
      <c r="B191" s="733"/>
      <c r="C191" s="5" t="s">
        <v>3035</v>
      </c>
      <c r="D191" s="462">
        <v>136507</v>
      </c>
      <c r="E191" s="717"/>
      <c r="F191" s="717"/>
      <c r="G191" s="724"/>
      <c r="H191" s="74">
        <v>1261</v>
      </c>
      <c r="I191" s="301">
        <f t="shared" si="19"/>
        <v>1487.98</v>
      </c>
      <c r="J191" s="573"/>
      <c r="K191" s="609">
        <v>4607170108671</v>
      </c>
      <c r="L191" s="382"/>
    </row>
    <row r="192" spans="1:12" ht="12.75" customHeight="1">
      <c r="A192" s="523">
        <f t="shared" si="15"/>
        <v>173</v>
      </c>
      <c r="B192" s="733"/>
      <c r="C192" s="5" t="s">
        <v>3036</v>
      </c>
      <c r="D192" s="462">
        <v>136508</v>
      </c>
      <c r="E192" s="717"/>
      <c r="F192" s="717"/>
      <c r="G192" s="724"/>
      <c r="H192" s="74">
        <v>1261</v>
      </c>
      <c r="I192" s="301">
        <f t="shared" si="19"/>
        <v>1487.98</v>
      </c>
      <c r="J192" s="573"/>
      <c r="K192" s="609">
        <v>4607170108688</v>
      </c>
      <c r="L192" s="382"/>
    </row>
    <row r="193" spans="1:12" ht="12.75" customHeight="1">
      <c r="A193" s="523">
        <f t="shared" si="15"/>
        <v>174</v>
      </c>
      <c r="B193" s="733"/>
      <c r="C193" s="5" t="s">
        <v>3037</v>
      </c>
      <c r="D193" s="462">
        <v>136509</v>
      </c>
      <c r="E193" s="717"/>
      <c r="F193" s="717"/>
      <c r="G193" s="724"/>
      <c r="H193" s="74">
        <v>1261</v>
      </c>
      <c r="I193" s="301">
        <f t="shared" si="19"/>
        <v>1487.98</v>
      </c>
      <c r="J193" s="573"/>
      <c r="K193" s="609">
        <v>4607170108695</v>
      </c>
      <c r="L193" s="382"/>
    </row>
    <row r="194" spans="1:12" ht="12.75" customHeight="1">
      <c r="A194" s="523">
        <f t="shared" si="15"/>
        <v>175</v>
      </c>
      <c r="B194" s="733"/>
      <c r="C194" s="5" t="s">
        <v>3038</v>
      </c>
      <c r="D194" s="462">
        <v>136510</v>
      </c>
      <c r="E194" s="717"/>
      <c r="F194" s="717"/>
      <c r="G194" s="725"/>
      <c r="H194" s="74">
        <v>1261</v>
      </c>
      <c r="I194" s="301">
        <f t="shared" si="19"/>
        <v>1487.98</v>
      </c>
      <c r="J194" s="573"/>
      <c r="K194" s="609">
        <v>4607170108701</v>
      </c>
      <c r="L194" s="382"/>
    </row>
    <row r="195" spans="1:12" ht="12.75" customHeight="1">
      <c r="A195" s="523">
        <f t="shared" si="15"/>
        <v>176</v>
      </c>
      <c r="B195" s="733"/>
      <c r="C195" s="5" t="s">
        <v>3039</v>
      </c>
      <c r="D195" s="462">
        <v>136511</v>
      </c>
      <c r="E195" s="717"/>
      <c r="F195" s="717"/>
      <c r="G195" s="723">
        <v>76.8</v>
      </c>
      <c r="H195" s="74">
        <v>1261</v>
      </c>
      <c r="I195" s="301">
        <f t="shared" si="19"/>
        <v>1487.98</v>
      </c>
      <c r="J195" s="573"/>
      <c r="K195" s="609">
        <v>4607170108718</v>
      </c>
      <c r="L195" s="382"/>
    </row>
    <row r="196" spans="1:12" ht="12.75" customHeight="1">
      <c r="A196" s="523">
        <f t="shared" si="15"/>
        <v>177</v>
      </c>
      <c r="B196" s="733"/>
      <c r="C196" s="5" t="s">
        <v>3040</v>
      </c>
      <c r="D196" s="462">
        <v>136514</v>
      </c>
      <c r="E196" s="717"/>
      <c r="F196" s="717"/>
      <c r="G196" s="724"/>
      <c r="H196" s="74">
        <v>1261</v>
      </c>
      <c r="I196" s="301">
        <f t="shared" si="19"/>
        <v>1487.98</v>
      </c>
      <c r="J196" s="573"/>
      <c r="K196" s="609">
        <v>4607170108725</v>
      </c>
      <c r="L196" s="382"/>
    </row>
    <row r="197" spans="1:12" ht="12.75" customHeight="1">
      <c r="A197" s="523">
        <f t="shared" si="15"/>
        <v>178</v>
      </c>
      <c r="B197" s="733"/>
      <c r="C197" s="5" t="s">
        <v>3041</v>
      </c>
      <c r="D197" s="462">
        <v>136515</v>
      </c>
      <c r="E197" s="717"/>
      <c r="F197" s="717"/>
      <c r="G197" s="724"/>
      <c r="H197" s="74">
        <v>1261</v>
      </c>
      <c r="I197" s="301">
        <f t="shared" si="19"/>
        <v>1487.98</v>
      </c>
      <c r="J197" s="573"/>
      <c r="K197" s="609">
        <v>4607170108732</v>
      </c>
      <c r="L197" s="382"/>
    </row>
    <row r="198" spans="1:12" ht="12.75" customHeight="1">
      <c r="A198" s="523">
        <f t="shared" si="15"/>
        <v>179</v>
      </c>
      <c r="B198" s="733"/>
      <c r="C198" s="5" t="s">
        <v>3042</v>
      </c>
      <c r="D198" s="462">
        <v>136516</v>
      </c>
      <c r="E198" s="717"/>
      <c r="F198" s="717"/>
      <c r="G198" s="724"/>
      <c r="H198" s="74">
        <v>1261</v>
      </c>
      <c r="I198" s="301">
        <f t="shared" si="19"/>
        <v>1487.98</v>
      </c>
      <c r="J198" s="573"/>
      <c r="K198" s="609">
        <v>4607170108749</v>
      </c>
      <c r="L198" s="382"/>
    </row>
    <row r="199" spans="1:12" ht="12.75" customHeight="1">
      <c r="A199" s="523">
        <f t="shared" si="15"/>
        <v>180</v>
      </c>
      <c r="B199" s="733"/>
      <c r="C199" s="5" t="s">
        <v>3043</v>
      </c>
      <c r="D199" s="462">
        <v>136517</v>
      </c>
      <c r="E199" s="719"/>
      <c r="F199" s="719"/>
      <c r="G199" s="725"/>
      <c r="H199" s="466">
        <v>1261</v>
      </c>
      <c r="I199" s="467">
        <f t="shared" si="19"/>
        <v>1487.98</v>
      </c>
      <c r="J199" s="578"/>
      <c r="K199" s="609">
        <v>4607170108756</v>
      </c>
      <c r="L199" s="382"/>
    </row>
    <row r="200" spans="1:12" ht="12.75" customHeight="1">
      <c r="A200" s="523">
        <f t="shared" si="15"/>
        <v>181</v>
      </c>
      <c r="B200" s="733" t="s">
        <v>2989</v>
      </c>
      <c r="C200" s="456" t="s">
        <v>2990</v>
      </c>
      <c r="D200" s="463">
        <v>72786</v>
      </c>
      <c r="E200" s="717" t="s">
        <v>2985</v>
      </c>
      <c r="F200" s="717" t="s">
        <v>135</v>
      </c>
      <c r="G200" s="724">
        <v>79</v>
      </c>
      <c r="H200" s="457">
        <v>1261</v>
      </c>
      <c r="I200" s="458">
        <f t="shared" ref="I200:I229" si="20">H200*1.18</f>
        <v>1487.98</v>
      </c>
      <c r="J200" s="572"/>
      <c r="K200" s="609">
        <v>4607170108763</v>
      </c>
      <c r="L200" s="382"/>
    </row>
    <row r="201" spans="1:12" ht="12.75" customHeight="1">
      <c r="A201" s="524">
        <f>A200+1</f>
        <v>182</v>
      </c>
      <c r="B201" s="733"/>
      <c r="C201" s="5" t="s">
        <v>2991</v>
      </c>
      <c r="D201" s="460">
        <v>72787</v>
      </c>
      <c r="E201" s="717"/>
      <c r="F201" s="717"/>
      <c r="G201" s="724"/>
      <c r="H201" s="74">
        <v>1261</v>
      </c>
      <c r="I201" s="301">
        <f t="shared" si="20"/>
        <v>1487.98</v>
      </c>
      <c r="J201" s="573"/>
      <c r="K201" s="609">
        <v>4607170108770</v>
      </c>
      <c r="L201" s="382"/>
    </row>
    <row r="202" spans="1:12" ht="12.75" customHeight="1">
      <c r="A202" s="523">
        <f t="shared" si="15"/>
        <v>183</v>
      </c>
      <c r="B202" s="733"/>
      <c r="C202" s="5" t="s">
        <v>2992</v>
      </c>
      <c r="D202" s="460">
        <v>72788</v>
      </c>
      <c r="E202" s="717"/>
      <c r="F202" s="717"/>
      <c r="G202" s="724"/>
      <c r="H202" s="74">
        <v>1261</v>
      </c>
      <c r="I202" s="301">
        <f t="shared" si="20"/>
        <v>1487.98</v>
      </c>
      <c r="J202" s="573"/>
      <c r="K202" s="609">
        <v>4607170108787</v>
      </c>
      <c r="L202" s="382"/>
    </row>
    <row r="203" spans="1:12" ht="12.75" customHeight="1">
      <c r="A203" s="523">
        <f t="shared" si="15"/>
        <v>184</v>
      </c>
      <c r="B203" s="733"/>
      <c r="C203" s="5" t="s">
        <v>2993</v>
      </c>
      <c r="D203" s="460">
        <v>72789</v>
      </c>
      <c r="E203" s="717"/>
      <c r="F203" s="717"/>
      <c r="G203" s="724"/>
      <c r="H203" s="74">
        <v>1261</v>
      </c>
      <c r="I203" s="301">
        <f t="shared" si="20"/>
        <v>1487.98</v>
      </c>
      <c r="J203" s="573"/>
      <c r="K203" s="609">
        <v>4607170108794</v>
      </c>
      <c r="L203" s="382"/>
    </row>
    <row r="204" spans="1:12" ht="12.75" customHeight="1">
      <c r="A204" s="523">
        <f t="shared" si="15"/>
        <v>185</v>
      </c>
      <c r="B204" s="733"/>
      <c r="C204" s="5" t="s">
        <v>2994</v>
      </c>
      <c r="D204" s="460">
        <v>72790</v>
      </c>
      <c r="E204" s="717"/>
      <c r="F204" s="717"/>
      <c r="G204" s="725"/>
      <c r="H204" s="74">
        <v>1261</v>
      </c>
      <c r="I204" s="301">
        <f t="shared" si="20"/>
        <v>1487.98</v>
      </c>
      <c r="J204" s="573"/>
      <c r="K204" s="609">
        <v>4607170108800</v>
      </c>
      <c r="L204" s="382"/>
    </row>
    <row r="205" spans="1:12" ht="12.75" customHeight="1">
      <c r="A205" s="523">
        <f t="shared" si="15"/>
        <v>186</v>
      </c>
      <c r="B205" s="733"/>
      <c r="C205" s="5" t="s">
        <v>2995</v>
      </c>
      <c r="D205" s="460">
        <v>136592</v>
      </c>
      <c r="E205" s="717"/>
      <c r="F205" s="717"/>
      <c r="G205" s="723">
        <v>79.400000000000006</v>
      </c>
      <c r="H205" s="74">
        <v>1261</v>
      </c>
      <c r="I205" s="301">
        <f t="shared" si="20"/>
        <v>1487.98</v>
      </c>
      <c r="J205" s="573"/>
      <c r="K205" s="609">
        <v>4607170108817</v>
      </c>
      <c r="L205" s="382"/>
    </row>
    <row r="206" spans="1:12" ht="12.75" customHeight="1">
      <c r="A206" s="523">
        <f t="shared" si="15"/>
        <v>187</v>
      </c>
      <c r="B206" s="733"/>
      <c r="C206" s="5" t="s">
        <v>2996</v>
      </c>
      <c r="D206" s="460">
        <v>136593</v>
      </c>
      <c r="E206" s="717"/>
      <c r="F206" s="717"/>
      <c r="G206" s="724"/>
      <c r="H206" s="74">
        <v>1261</v>
      </c>
      <c r="I206" s="301">
        <f t="shared" si="20"/>
        <v>1487.98</v>
      </c>
      <c r="J206" s="573"/>
      <c r="K206" s="609">
        <v>4607170108824</v>
      </c>
      <c r="L206" s="382"/>
    </row>
    <row r="207" spans="1:12" ht="12.75" customHeight="1">
      <c r="A207" s="523">
        <f t="shared" si="15"/>
        <v>188</v>
      </c>
      <c r="B207" s="733"/>
      <c r="C207" s="5" t="s">
        <v>2997</v>
      </c>
      <c r="D207" s="460">
        <v>136594</v>
      </c>
      <c r="E207" s="717"/>
      <c r="F207" s="717"/>
      <c r="G207" s="724"/>
      <c r="H207" s="74">
        <v>1261</v>
      </c>
      <c r="I207" s="301">
        <f t="shared" si="20"/>
        <v>1487.98</v>
      </c>
      <c r="J207" s="573"/>
      <c r="K207" s="609">
        <v>4607170108831</v>
      </c>
      <c r="L207" s="382"/>
    </row>
    <row r="208" spans="1:12" ht="12.75" customHeight="1">
      <c r="A208" s="523">
        <f t="shared" si="15"/>
        <v>189</v>
      </c>
      <c r="B208" s="733"/>
      <c r="C208" s="5" t="s">
        <v>2998</v>
      </c>
      <c r="D208" s="460">
        <v>136595</v>
      </c>
      <c r="E208" s="717"/>
      <c r="F208" s="717"/>
      <c r="G208" s="724"/>
      <c r="H208" s="74">
        <v>1261</v>
      </c>
      <c r="I208" s="301">
        <f t="shared" si="20"/>
        <v>1487.98</v>
      </c>
      <c r="J208" s="573"/>
      <c r="K208" s="609">
        <v>4607170108848</v>
      </c>
      <c r="L208" s="382"/>
    </row>
    <row r="209" spans="1:12" ht="12.75" customHeight="1">
      <c r="A209" s="523">
        <f t="shared" si="15"/>
        <v>190</v>
      </c>
      <c r="B209" s="733"/>
      <c r="C209" s="5" t="s">
        <v>2999</v>
      </c>
      <c r="D209" s="460">
        <v>136596</v>
      </c>
      <c r="E209" s="717"/>
      <c r="F209" s="717"/>
      <c r="G209" s="725"/>
      <c r="H209" s="74">
        <v>1261</v>
      </c>
      <c r="I209" s="301">
        <f t="shared" si="20"/>
        <v>1487.98</v>
      </c>
      <c r="J209" s="573"/>
      <c r="K209" s="609">
        <v>4607170108855</v>
      </c>
      <c r="L209" s="382"/>
    </row>
    <row r="210" spans="1:12" ht="12.75" customHeight="1">
      <c r="A210" s="523">
        <f t="shared" si="15"/>
        <v>191</v>
      </c>
      <c r="B210" s="733"/>
      <c r="C210" s="5" t="s">
        <v>3000</v>
      </c>
      <c r="D210" s="460">
        <v>136597</v>
      </c>
      <c r="E210" s="717"/>
      <c r="F210" s="717"/>
      <c r="G210" s="723">
        <v>79.8</v>
      </c>
      <c r="H210" s="74">
        <v>1261</v>
      </c>
      <c r="I210" s="301">
        <f t="shared" si="20"/>
        <v>1487.98</v>
      </c>
      <c r="J210" s="573"/>
      <c r="K210" s="609">
        <v>4607170108862</v>
      </c>
      <c r="L210" s="382"/>
    </row>
    <row r="211" spans="1:12" ht="12.75" customHeight="1">
      <c r="A211" s="523">
        <f t="shared" si="15"/>
        <v>192</v>
      </c>
      <c r="B211" s="733"/>
      <c r="C211" s="5" t="s">
        <v>3001</v>
      </c>
      <c r="D211" s="460">
        <v>136598</v>
      </c>
      <c r="E211" s="717"/>
      <c r="F211" s="717"/>
      <c r="G211" s="724"/>
      <c r="H211" s="74">
        <v>1261</v>
      </c>
      <c r="I211" s="301">
        <f t="shared" si="20"/>
        <v>1487.98</v>
      </c>
      <c r="J211" s="573"/>
      <c r="K211" s="609">
        <v>4607170108879</v>
      </c>
      <c r="L211" s="382"/>
    </row>
    <row r="212" spans="1:12" ht="12.75" customHeight="1">
      <c r="A212" s="523">
        <f t="shared" si="15"/>
        <v>193</v>
      </c>
      <c r="B212" s="733"/>
      <c r="C212" s="5" t="s">
        <v>3002</v>
      </c>
      <c r="D212" s="460">
        <v>136599</v>
      </c>
      <c r="E212" s="717"/>
      <c r="F212" s="717"/>
      <c r="G212" s="724"/>
      <c r="H212" s="74">
        <v>1261</v>
      </c>
      <c r="I212" s="301">
        <f t="shared" si="20"/>
        <v>1487.98</v>
      </c>
      <c r="J212" s="573"/>
      <c r="K212" s="609">
        <v>4607170108886</v>
      </c>
      <c r="L212" s="382"/>
    </row>
    <row r="213" spans="1:12" ht="12.75" customHeight="1">
      <c r="A213" s="523">
        <f t="shared" si="15"/>
        <v>194</v>
      </c>
      <c r="B213" s="733"/>
      <c r="C213" s="5" t="s">
        <v>3003</v>
      </c>
      <c r="D213" s="460">
        <v>136600</v>
      </c>
      <c r="E213" s="717"/>
      <c r="F213" s="717"/>
      <c r="G213" s="724"/>
      <c r="H213" s="74">
        <v>1261</v>
      </c>
      <c r="I213" s="301">
        <f t="shared" si="20"/>
        <v>1487.98</v>
      </c>
      <c r="J213" s="573"/>
      <c r="K213" s="609">
        <v>4607170108893</v>
      </c>
      <c r="L213" s="382"/>
    </row>
    <row r="214" spans="1:12" ht="12.75" customHeight="1">
      <c r="A214" s="523">
        <f t="shared" si="15"/>
        <v>195</v>
      </c>
      <c r="B214" s="733"/>
      <c r="C214" s="5" t="s">
        <v>3004</v>
      </c>
      <c r="D214" s="460">
        <v>136601</v>
      </c>
      <c r="E214" s="719"/>
      <c r="F214" s="719"/>
      <c r="G214" s="725"/>
      <c r="H214" s="74">
        <v>1261</v>
      </c>
      <c r="I214" s="301">
        <f t="shared" si="20"/>
        <v>1487.98</v>
      </c>
      <c r="J214" s="573"/>
      <c r="K214" s="609">
        <v>4607170108909</v>
      </c>
      <c r="L214" s="382"/>
    </row>
    <row r="215" spans="1:12" ht="12.75" customHeight="1">
      <c r="A215" s="523">
        <f t="shared" si="15"/>
        <v>196</v>
      </c>
      <c r="B215" s="733" t="s">
        <v>2989</v>
      </c>
      <c r="C215" s="5" t="s">
        <v>3005</v>
      </c>
      <c r="D215" s="460">
        <v>72801</v>
      </c>
      <c r="E215" s="716" t="s">
        <v>2985</v>
      </c>
      <c r="F215" s="716" t="s">
        <v>136</v>
      </c>
      <c r="G215" s="723">
        <v>79</v>
      </c>
      <c r="H215" s="74">
        <v>1261</v>
      </c>
      <c r="I215" s="301">
        <f t="shared" si="20"/>
        <v>1487.98</v>
      </c>
      <c r="J215" s="573"/>
      <c r="K215" s="609">
        <v>4607170108916</v>
      </c>
      <c r="L215" s="382"/>
    </row>
    <row r="216" spans="1:12" ht="12.75" customHeight="1">
      <c r="A216" s="523">
        <f t="shared" si="15"/>
        <v>197</v>
      </c>
      <c r="B216" s="733"/>
      <c r="C216" s="5" t="s">
        <v>3006</v>
      </c>
      <c r="D216" s="460">
        <v>72802</v>
      </c>
      <c r="E216" s="717"/>
      <c r="F216" s="717"/>
      <c r="G216" s="724"/>
      <c r="H216" s="74">
        <v>1261</v>
      </c>
      <c r="I216" s="301">
        <f t="shared" si="20"/>
        <v>1487.98</v>
      </c>
      <c r="J216" s="573"/>
      <c r="K216" s="609">
        <v>4607170108923</v>
      </c>
      <c r="L216" s="382"/>
    </row>
    <row r="217" spans="1:12" ht="12.75" customHeight="1">
      <c r="A217" s="523">
        <f t="shared" si="15"/>
        <v>198</v>
      </c>
      <c r="B217" s="733"/>
      <c r="C217" s="5" t="s">
        <v>3007</v>
      </c>
      <c r="D217" s="460">
        <v>72803</v>
      </c>
      <c r="E217" s="717"/>
      <c r="F217" s="717"/>
      <c r="G217" s="724"/>
      <c r="H217" s="74">
        <v>1261</v>
      </c>
      <c r="I217" s="301">
        <f t="shared" si="20"/>
        <v>1487.98</v>
      </c>
      <c r="J217" s="573"/>
      <c r="K217" s="609">
        <v>4607170108930</v>
      </c>
      <c r="L217" s="382"/>
    </row>
    <row r="218" spans="1:12" ht="12.75" customHeight="1">
      <c r="A218" s="523">
        <f t="shared" si="15"/>
        <v>199</v>
      </c>
      <c r="B218" s="733"/>
      <c r="C218" s="5" t="s">
        <v>3008</v>
      </c>
      <c r="D218" s="460">
        <v>72804</v>
      </c>
      <c r="E218" s="717"/>
      <c r="F218" s="717"/>
      <c r="G218" s="724"/>
      <c r="H218" s="74">
        <v>1261</v>
      </c>
      <c r="I218" s="301">
        <f t="shared" si="20"/>
        <v>1487.98</v>
      </c>
      <c r="J218" s="573"/>
      <c r="K218" s="609">
        <v>4607170108947</v>
      </c>
      <c r="L218" s="382"/>
    </row>
    <row r="219" spans="1:12" ht="12.75" customHeight="1">
      <c r="A219" s="523">
        <f t="shared" si="15"/>
        <v>200</v>
      </c>
      <c r="B219" s="733"/>
      <c r="C219" s="5" t="s">
        <v>3009</v>
      </c>
      <c r="D219" s="460">
        <v>72805</v>
      </c>
      <c r="E219" s="717"/>
      <c r="F219" s="717"/>
      <c r="G219" s="724"/>
      <c r="H219" s="74">
        <v>1261</v>
      </c>
      <c r="I219" s="301">
        <f t="shared" si="20"/>
        <v>1487.98</v>
      </c>
      <c r="J219" s="573"/>
      <c r="K219" s="609">
        <v>4607170108954</v>
      </c>
      <c r="L219" s="382"/>
    </row>
    <row r="220" spans="1:12" ht="12.75" customHeight="1">
      <c r="A220" s="523">
        <f t="shared" si="15"/>
        <v>201</v>
      </c>
      <c r="B220" s="733"/>
      <c r="C220" s="5" t="s">
        <v>3010</v>
      </c>
      <c r="D220" s="460">
        <v>136550</v>
      </c>
      <c r="E220" s="717"/>
      <c r="F220" s="717"/>
      <c r="G220" s="738">
        <v>79.400000000000006</v>
      </c>
      <c r="H220" s="74">
        <v>1261</v>
      </c>
      <c r="I220" s="301">
        <f t="shared" si="20"/>
        <v>1487.98</v>
      </c>
      <c r="J220" s="573"/>
      <c r="K220" s="609">
        <v>4607170108961</v>
      </c>
      <c r="L220" s="382"/>
    </row>
    <row r="221" spans="1:12" ht="12.75" customHeight="1">
      <c r="A221" s="523">
        <f t="shared" si="15"/>
        <v>202</v>
      </c>
      <c r="B221" s="733"/>
      <c r="C221" s="5" t="s">
        <v>3011</v>
      </c>
      <c r="D221" s="460">
        <v>136552</v>
      </c>
      <c r="E221" s="717"/>
      <c r="F221" s="717"/>
      <c r="G221" s="738"/>
      <c r="H221" s="74">
        <v>1261</v>
      </c>
      <c r="I221" s="301">
        <f t="shared" si="20"/>
        <v>1487.98</v>
      </c>
      <c r="J221" s="573"/>
      <c r="K221" s="609">
        <v>4607170108978</v>
      </c>
      <c r="L221" s="382"/>
    </row>
    <row r="222" spans="1:12" ht="12.75" customHeight="1">
      <c r="A222" s="523">
        <f t="shared" si="15"/>
        <v>203</v>
      </c>
      <c r="B222" s="733"/>
      <c r="C222" s="5" t="s">
        <v>3012</v>
      </c>
      <c r="D222" s="460">
        <v>136553</v>
      </c>
      <c r="E222" s="717"/>
      <c r="F222" s="717"/>
      <c r="G222" s="738"/>
      <c r="H222" s="74">
        <v>1261</v>
      </c>
      <c r="I222" s="301">
        <f t="shared" si="20"/>
        <v>1487.98</v>
      </c>
      <c r="J222" s="573"/>
      <c r="K222" s="609">
        <v>4607170108985</v>
      </c>
      <c r="L222" s="382"/>
    </row>
    <row r="223" spans="1:12" ht="12.75" customHeight="1">
      <c r="A223" s="523">
        <f t="shared" si="15"/>
        <v>204</v>
      </c>
      <c r="B223" s="733"/>
      <c r="C223" s="5" t="s">
        <v>3013</v>
      </c>
      <c r="D223" s="460">
        <v>136554</v>
      </c>
      <c r="E223" s="717"/>
      <c r="F223" s="717"/>
      <c r="G223" s="738"/>
      <c r="H223" s="74">
        <v>1261</v>
      </c>
      <c r="I223" s="301">
        <f t="shared" si="20"/>
        <v>1487.98</v>
      </c>
      <c r="J223" s="573"/>
      <c r="K223" s="609">
        <v>4607170108992</v>
      </c>
      <c r="L223" s="382"/>
    </row>
    <row r="224" spans="1:12" ht="12.75" customHeight="1">
      <c r="A224" s="523">
        <f t="shared" si="15"/>
        <v>205</v>
      </c>
      <c r="B224" s="733"/>
      <c r="C224" s="5" t="s">
        <v>3014</v>
      </c>
      <c r="D224" s="460">
        <v>136555</v>
      </c>
      <c r="E224" s="717"/>
      <c r="F224" s="717"/>
      <c r="G224" s="738"/>
      <c r="H224" s="74">
        <v>1261</v>
      </c>
      <c r="I224" s="301">
        <f t="shared" si="20"/>
        <v>1487.98</v>
      </c>
      <c r="J224" s="573"/>
      <c r="K224" s="609">
        <v>4607170109005</v>
      </c>
      <c r="L224" s="382"/>
    </row>
    <row r="225" spans="1:12" ht="12.75" customHeight="1">
      <c r="A225" s="523">
        <f t="shared" si="15"/>
        <v>206</v>
      </c>
      <c r="B225" s="733"/>
      <c r="C225" s="5" t="s">
        <v>3015</v>
      </c>
      <c r="D225" s="460">
        <v>136556</v>
      </c>
      <c r="E225" s="717"/>
      <c r="F225" s="717"/>
      <c r="G225" s="723">
        <v>79.8</v>
      </c>
      <c r="H225" s="74">
        <v>1261</v>
      </c>
      <c r="I225" s="301">
        <f t="shared" si="20"/>
        <v>1487.98</v>
      </c>
      <c r="J225" s="573"/>
      <c r="K225" s="609">
        <v>4607170109012</v>
      </c>
      <c r="L225" s="382"/>
    </row>
    <row r="226" spans="1:12" ht="12.75" customHeight="1">
      <c r="A226" s="523">
        <f t="shared" si="15"/>
        <v>207</v>
      </c>
      <c r="B226" s="733"/>
      <c r="C226" s="5" t="s">
        <v>3016</v>
      </c>
      <c r="D226" s="460">
        <v>136557</v>
      </c>
      <c r="E226" s="717"/>
      <c r="F226" s="717"/>
      <c r="G226" s="724"/>
      <c r="H226" s="74">
        <v>1261</v>
      </c>
      <c r="I226" s="301">
        <f t="shared" si="20"/>
        <v>1487.98</v>
      </c>
      <c r="J226" s="573"/>
      <c r="K226" s="609">
        <v>4607170109029</v>
      </c>
      <c r="L226" s="382"/>
    </row>
    <row r="227" spans="1:12" ht="12.75" customHeight="1">
      <c r="A227" s="523">
        <f t="shared" si="15"/>
        <v>208</v>
      </c>
      <c r="B227" s="733"/>
      <c r="C227" s="5" t="s">
        <v>3017</v>
      </c>
      <c r="D227" s="460">
        <v>136558</v>
      </c>
      <c r="E227" s="717"/>
      <c r="F227" s="717"/>
      <c r="G227" s="724"/>
      <c r="H227" s="74">
        <v>1261</v>
      </c>
      <c r="I227" s="301">
        <f t="shared" si="20"/>
        <v>1487.98</v>
      </c>
      <c r="J227" s="573"/>
      <c r="K227" s="609">
        <v>4607170109036</v>
      </c>
      <c r="L227" s="382"/>
    </row>
    <row r="228" spans="1:12" ht="12.75" customHeight="1">
      <c r="A228" s="523">
        <f t="shared" si="15"/>
        <v>209</v>
      </c>
      <c r="B228" s="733"/>
      <c r="C228" s="5" t="s">
        <v>3018</v>
      </c>
      <c r="D228" s="460">
        <v>136559</v>
      </c>
      <c r="E228" s="717"/>
      <c r="F228" s="717"/>
      <c r="G228" s="724"/>
      <c r="H228" s="74">
        <v>1261</v>
      </c>
      <c r="I228" s="301">
        <f t="shared" si="20"/>
        <v>1487.98</v>
      </c>
      <c r="J228" s="573"/>
      <c r="K228" s="609">
        <v>4607170109043</v>
      </c>
      <c r="L228" s="382"/>
    </row>
    <row r="229" spans="1:12" ht="12.75" customHeight="1">
      <c r="A229" s="523">
        <f t="shared" si="15"/>
        <v>210</v>
      </c>
      <c r="B229" s="733"/>
      <c r="C229" s="5" t="s">
        <v>3019</v>
      </c>
      <c r="D229" s="460">
        <v>136560</v>
      </c>
      <c r="E229" s="719"/>
      <c r="F229" s="719"/>
      <c r="G229" s="725"/>
      <c r="H229" s="74">
        <v>1261</v>
      </c>
      <c r="I229" s="301">
        <f t="shared" si="20"/>
        <v>1487.98</v>
      </c>
      <c r="J229" s="573"/>
      <c r="K229" s="609">
        <v>4607170109050</v>
      </c>
      <c r="L229" s="382"/>
    </row>
    <row r="230" spans="1:12" ht="12.75" customHeight="1">
      <c r="A230" s="523">
        <f>A229+1</f>
        <v>211</v>
      </c>
      <c r="B230" s="733" t="s">
        <v>2605</v>
      </c>
      <c r="C230" s="5" t="s">
        <v>2091</v>
      </c>
      <c r="D230" s="460">
        <v>72816</v>
      </c>
      <c r="E230" s="716" t="s">
        <v>2985</v>
      </c>
      <c r="F230" s="716" t="s">
        <v>137</v>
      </c>
      <c r="G230" s="723">
        <v>76</v>
      </c>
      <c r="H230" s="74">
        <v>1314</v>
      </c>
      <c r="I230" s="301">
        <f t="shared" ref="I230:I249" si="21">H230*1.18</f>
        <v>1550.52</v>
      </c>
      <c r="J230" s="573"/>
      <c r="K230" s="609">
        <v>4607170109067</v>
      </c>
      <c r="L230" s="382" t="s">
        <v>2608</v>
      </c>
    </row>
    <row r="231" spans="1:12" ht="12.75" customHeight="1">
      <c r="A231" s="523">
        <f t="shared" ref="A231:A250" si="22">A230+1</f>
        <v>212</v>
      </c>
      <c r="B231" s="733"/>
      <c r="C231" s="5" t="s">
        <v>2092</v>
      </c>
      <c r="D231" s="460">
        <v>72817</v>
      </c>
      <c r="E231" s="717"/>
      <c r="F231" s="717"/>
      <c r="G231" s="724"/>
      <c r="H231" s="74">
        <v>1314</v>
      </c>
      <c r="I231" s="301">
        <f t="shared" si="21"/>
        <v>1550.52</v>
      </c>
      <c r="J231" s="573"/>
      <c r="K231" s="609">
        <v>4607170109074</v>
      </c>
      <c r="L231" s="382" t="s">
        <v>2609</v>
      </c>
    </row>
    <row r="232" spans="1:12" ht="12.75" customHeight="1">
      <c r="A232" s="523">
        <f t="shared" si="22"/>
        <v>213</v>
      </c>
      <c r="B232" s="733"/>
      <c r="C232" s="5" t="s">
        <v>2093</v>
      </c>
      <c r="D232" s="460">
        <v>72818</v>
      </c>
      <c r="E232" s="717"/>
      <c r="F232" s="717"/>
      <c r="G232" s="724"/>
      <c r="H232" s="74">
        <v>1314</v>
      </c>
      <c r="I232" s="301">
        <f t="shared" si="21"/>
        <v>1550.52</v>
      </c>
      <c r="J232" s="573"/>
      <c r="K232" s="609">
        <v>4607170109081</v>
      </c>
      <c r="L232" s="382" t="s">
        <v>2610</v>
      </c>
    </row>
    <row r="233" spans="1:12" ht="12.75" customHeight="1">
      <c r="A233" s="523">
        <f t="shared" si="22"/>
        <v>214</v>
      </c>
      <c r="B233" s="733"/>
      <c r="C233" s="5" t="s">
        <v>2094</v>
      </c>
      <c r="D233" s="460">
        <v>72819</v>
      </c>
      <c r="E233" s="717"/>
      <c r="F233" s="717"/>
      <c r="G233" s="724"/>
      <c r="H233" s="74">
        <v>1314</v>
      </c>
      <c r="I233" s="301">
        <f t="shared" si="21"/>
        <v>1550.52</v>
      </c>
      <c r="J233" s="573"/>
      <c r="K233" s="609">
        <v>4607170109098</v>
      </c>
      <c r="L233" s="382" t="s">
        <v>2611</v>
      </c>
    </row>
    <row r="234" spans="1:12" ht="12.75" customHeight="1">
      <c r="A234" s="523">
        <f t="shared" si="22"/>
        <v>215</v>
      </c>
      <c r="B234" s="733"/>
      <c r="C234" s="5" t="s">
        <v>2095</v>
      </c>
      <c r="D234" s="460">
        <v>72820</v>
      </c>
      <c r="E234" s="717"/>
      <c r="F234" s="717"/>
      <c r="G234" s="725"/>
      <c r="H234" s="74">
        <v>1314</v>
      </c>
      <c r="I234" s="301">
        <f t="shared" si="21"/>
        <v>1550.52</v>
      </c>
      <c r="J234" s="573"/>
      <c r="K234" s="609">
        <v>4607170109104</v>
      </c>
      <c r="L234" s="382" t="s">
        <v>2612</v>
      </c>
    </row>
    <row r="235" spans="1:12" ht="12.75" customHeight="1">
      <c r="A235" s="523">
        <f t="shared" si="22"/>
        <v>216</v>
      </c>
      <c r="B235" s="733"/>
      <c r="C235" s="5" t="s">
        <v>2096</v>
      </c>
      <c r="D235" s="460">
        <v>136626</v>
      </c>
      <c r="E235" s="717"/>
      <c r="F235" s="717"/>
      <c r="G235" s="723">
        <v>76.400000000000006</v>
      </c>
      <c r="H235" s="74">
        <v>1314</v>
      </c>
      <c r="I235" s="301">
        <f t="shared" si="21"/>
        <v>1550.52</v>
      </c>
      <c r="J235" s="573"/>
      <c r="K235" s="609">
        <v>4607170109111</v>
      </c>
      <c r="L235" s="382" t="s">
        <v>2613</v>
      </c>
    </row>
    <row r="236" spans="1:12" ht="12.75" customHeight="1">
      <c r="A236" s="523">
        <f t="shared" si="22"/>
        <v>217</v>
      </c>
      <c r="B236" s="733"/>
      <c r="C236" s="5" t="s">
        <v>2097</v>
      </c>
      <c r="D236" s="460">
        <v>136627</v>
      </c>
      <c r="E236" s="717"/>
      <c r="F236" s="717"/>
      <c r="G236" s="724"/>
      <c r="H236" s="74">
        <v>1314</v>
      </c>
      <c r="I236" s="301">
        <f t="shared" si="21"/>
        <v>1550.52</v>
      </c>
      <c r="J236" s="573"/>
      <c r="K236" s="609">
        <v>4607170109128</v>
      </c>
      <c r="L236" s="382" t="s">
        <v>2614</v>
      </c>
    </row>
    <row r="237" spans="1:12" ht="12.75" customHeight="1">
      <c r="A237" s="523">
        <f t="shared" si="22"/>
        <v>218</v>
      </c>
      <c r="B237" s="733"/>
      <c r="C237" s="5" t="s">
        <v>2098</v>
      </c>
      <c r="D237" s="460">
        <v>136628</v>
      </c>
      <c r="E237" s="717"/>
      <c r="F237" s="717"/>
      <c r="G237" s="724"/>
      <c r="H237" s="74">
        <v>1314</v>
      </c>
      <c r="I237" s="301">
        <f t="shared" si="21"/>
        <v>1550.52</v>
      </c>
      <c r="J237" s="573"/>
      <c r="K237" s="609">
        <v>4607170109135</v>
      </c>
      <c r="L237" s="382" t="s">
        <v>2615</v>
      </c>
    </row>
    <row r="238" spans="1:12" ht="12.75" customHeight="1">
      <c r="A238" s="523">
        <f t="shared" si="22"/>
        <v>219</v>
      </c>
      <c r="B238" s="733"/>
      <c r="C238" s="5" t="s">
        <v>2099</v>
      </c>
      <c r="D238" s="460">
        <v>136629</v>
      </c>
      <c r="E238" s="717"/>
      <c r="F238" s="717"/>
      <c r="G238" s="724"/>
      <c r="H238" s="74">
        <v>1314</v>
      </c>
      <c r="I238" s="301">
        <f t="shared" si="21"/>
        <v>1550.52</v>
      </c>
      <c r="J238" s="573"/>
      <c r="K238" s="609">
        <v>4607170109142</v>
      </c>
      <c r="L238" s="382" t="s">
        <v>2616</v>
      </c>
    </row>
    <row r="239" spans="1:12" ht="12.75" customHeight="1">
      <c r="A239" s="523">
        <f t="shared" si="22"/>
        <v>220</v>
      </c>
      <c r="B239" s="733"/>
      <c r="C239" s="5" t="s">
        <v>2100</v>
      </c>
      <c r="D239" s="460">
        <v>136630</v>
      </c>
      <c r="E239" s="717"/>
      <c r="F239" s="717"/>
      <c r="G239" s="725"/>
      <c r="H239" s="74">
        <v>1314</v>
      </c>
      <c r="I239" s="301">
        <f t="shared" si="21"/>
        <v>1550.52</v>
      </c>
      <c r="J239" s="573"/>
      <c r="K239" s="609">
        <v>4607170109159</v>
      </c>
      <c r="L239" s="382" t="s">
        <v>2617</v>
      </c>
    </row>
    <row r="240" spans="1:12" ht="12.75" customHeight="1">
      <c r="A240" s="523">
        <f t="shared" si="22"/>
        <v>221</v>
      </c>
      <c r="B240" s="733"/>
      <c r="C240" s="5" t="s">
        <v>2101</v>
      </c>
      <c r="D240" s="460">
        <v>136631</v>
      </c>
      <c r="E240" s="717"/>
      <c r="F240" s="717"/>
      <c r="G240" s="723">
        <v>76.8</v>
      </c>
      <c r="H240" s="74">
        <v>1314</v>
      </c>
      <c r="I240" s="301">
        <f t="shared" si="21"/>
        <v>1550.52</v>
      </c>
      <c r="J240" s="573"/>
      <c r="K240" s="609">
        <v>4607170109166</v>
      </c>
      <c r="L240" s="382" t="s">
        <v>2618</v>
      </c>
    </row>
    <row r="241" spans="1:12" ht="12.75" customHeight="1">
      <c r="A241" s="523">
        <f t="shared" si="22"/>
        <v>222</v>
      </c>
      <c r="B241" s="733"/>
      <c r="C241" s="5" t="s">
        <v>2102</v>
      </c>
      <c r="D241" s="460">
        <v>136632</v>
      </c>
      <c r="E241" s="717"/>
      <c r="F241" s="717"/>
      <c r="G241" s="724"/>
      <c r="H241" s="74">
        <v>1314</v>
      </c>
      <c r="I241" s="301">
        <f t="shared" si="21"/>
        <v>1550.52</v>
      </c>
      <c r="J241" s="573"/>
      <c r="K241" s="609">
        <v>4607170109173</v>
      </c>
      <c r="L241" s="382" t="s">
        <v>2619</v>
      </c>
    </row>
    <row r="242" spans="1:12" ht="12.75" customHeight="1">
      <c r="A242" s="523">
        <f t="shared" si="22"/>
        <v>223</v>
      </c>
      <c r="B242" s="733"/>
      <c r="C242" s="5" t="s">
        <v>2103</v>
      </c>
      <c r="D242" s="460">
        <v>136633</v>
      </c>
      <c r="E242" s="717"/>
      <c r="F242" s="717"/>
      <c r="G242" s="724"/>
      <c r="H242" s="74">
        <v>1314</v>
      </c>
      <c r="I242" s="301">
        <f t="shared" si="21"/>
        <v>1550.52</v>
      </c>
      <c r="J242" s="573"/>
      <c r="K242" s="609">
        <v>4607170109180</v>
      </c>
      <c r="L242" s="382" t="s">
        <v>2620</v>
      </c>
    </row>
    <row r="243" spans="1:12" ht="12.75" customHeight="1">
      <c r="A243" s="523">
        <f t="shared" si="22"/>
        <v>224</v>
      </c>
      <c r="B243" s="733"/>
      <c r="C243" s="5" t="s">
        <v>2104</v>
      </c>
      <c r="D243" s="460">
        <v>136635</v>
      </c>
      <c r="E243" s="717"/>
      <c r="F243" s="717"/>
      <c r="G243" s="724"/>
      <c r="H243" s="74">
        <v>1314</v>
      </c>
      <c r="I243" s="301">
        <f t="shared" si="21"/>
        <v>1550.52</v>
      </c>
      <c r="J243" s="573"/>
      <c r="K243" s="609">
        <v>4607170109197</v>
      </c>
      <c r="L243" s="382" t="s">
        <v>2621</v>
      </c>
    </row>
    <row r="244" spans="1:12" ht="12.75" customHeight="1">
      <c r="A244" s="523">
        <f t="shared" si="22"/>
        <v>225</v>
      </c>
      <c r="B244" s="733"/>
      <c r="C244" s="5" t="s">
        <v>2105</v>
      </c>
      <c r="D244" s="460">
        <v>136636</v>
      </c>
      <c r="E244" s="719"/>
      <c r="F244" s="719"/>
      <c r="G244" s="725"/>
      <c r="H244" s="74">
        <v>1314</v>
      </c>
      <c r="I244" s="301">
        <f t="shared" si="21"/>
        <v>1550.52</v>
      </c>
      <c r="J244" s="573"/>
      <c r="K244" s="609">
        <v>4607170109203</v>
      </c>
      <c r="L244" s="382" t="s">
        <v>2622</v>
      </c>
    </row>
    <row r="245" spans="1:12" ht="12.75" customHeight="1">
      <c r="A245" s="523">
        <f t="shared" si="22"/>
        <v>226</v>
      </c>
      <c r="B245" s="733" t="s">
        <v>2605</v>
      </c>
      <c r="C245" s="5" t="s">
        <v>2106</v>
      </c>
      <c r="D245" s="460">
        <v>72831</v>
      </c>
      <c r="E245" s="716" t="s">
        <v>2986</v>
      </c>
      <c r="F245" s="716" t="s">
        <v>138</v>
      </c>
      <c r="G245" s="723">
        <v>82</v>
      </c>
      <c r="H245" s="74">
        <v>1314</v>
      </c>
      <c r="I245" s="301">
        <f t="shared" si="21"/>
        <v>1550.52</v>
      </c>
      <c r="J245" s="573"/>
      <c r="K245" s="609">
        <v>4607170109210</v>
      </c>
      <c r="L245" s="382" t="s">
        <v>2623</v>
      </c>
    </row>
    <row r="246" spans="1:12" ht="12.75" customHeight="1">
      <c r="A246" s="523">
        <f t="shared" si="22"/>
        <v>227</v>
      </c>
      <c r="B246" s="733"/>
      <c r="C246" s="5" t="s">
        <v>2107</v>
      </c>
      <c r="D246" s="460">
        <v>72832</v>
      </c>
      <c r="E246" s="717"/>
      <c r="F246" s="717"/>
      <c r="G246" s="724"/>
      <c r="H246" s="74">
        <v>1314</v>
      </c>
      <c r="I246" s="301">
        <f t="shared" si="21"/>
        <v>1550.52</v>
      </c>
      <c r="J246" s="573"/>
      <c r="K246" s="609">
        <v>4607170109227</v>
      </c>
      <c r="L246" s="382" t="s">
        <v>2624</v>
      </c>
    </row>
    <row r="247" spans="1:12" ht="12.75" customHeight="1">
      <c r="A247" s="523">
        <f t="shared" si="22"/>
        <v>228</v>
      </c>
      <c r="B247" s="733"/>
      <c r="C247" s="5" t="s">
        <v>2108</v>
      </c>
      <c r="D247" s="460">
        <v>72833</v>
      </c>
      <c r="E247" s="717"/>
      <c r="F247" s="717"/>
      <c r="G247" s="724"/>
      <c r="H247" s="74">
        <v>1314</v>
      </c>
      <c r="I247" s="301">
        <f t="shared" si="21"/>
        <v>1550.52</v>
      </c>
      <c r="J247" s="573"/>
      <c r="K247" s="609">
        <v>4607170109234</v>
      </c>
      <c r="L247" s="382" t="s">
        <v>2625</v>
      </c>
    </row>
    <row r="248" spans="1:12" ht="12.75" customHeight="1">
      <c r="A248" s="523">
        <f t="shared" si="22"/>
        <v>229</v>
      </c>
      <c r="B248" s="733"/>
      <c r="C248" s="5" t="s">
        <v>2109</v>
      </c>
      <c r="D248" s="460">
        <v>72834</v>
      </c>
      <c r="E248" s="717"/>
      <c r="F248" s="717"/>
      <c r="G248" s="724"/>
      <c r="H248" s="74">
        <v>1314</v>
      </c>
      <c r="I248" s="301">
        <f t="shared" si="21"/>
        <v>1550.52</v>
      </c>
      <c r="J248" s="573"/>
      <c r="K248" s="609">
        <v>4607170109241</v>
      </c>
      <c r="L248" s="382" t="s">
        <v>2626</v>
      </c>
    </row>
    <row r="249" spans="1:12" ht="12.75" customHeight="1">
      <c r="A249" s="523">
        <f t="shared" si="22"/>
        <v>230</v>
      </c>
      <c r="B249" s="733"/>
      <c r="C249" s="5" t="s">
        <v>2110</v>
      </c>
      <c r="D249" s="460">
        <v>72835</v>
      </c>
      <c r="E249" s="717"/>
      <c r="F249" s="717"/>
      <c r="G249" s="725"/>
      <c r="H249" s="74">
        <v>1314</v>
      </c>
      <c r="I249" s="301">
        <f t="shared" si="21"/>
        <v>1550.52</v>
      </c>
      <c r="J249" s="573"/>
      <c r="K249" s="609">
        <v>4607170109258</v>
      </c>
      <c r="L249" s="382" t="s">
        <v>2627</v>
      </c>
    </row>
    <row r="250" spans="1:12" ht="12.75" customHeight="1">
      <c r="A250" s="523">
        <f t="shared" si="22"/>
        <v>231</v>
      </c>
      <c r="B250" s="733"/>
      <c r="C250" s="5" t="s">
        <v>2111</v>
      </c>
      <c r="D250" s="460">
        <v>136649</v>
      </c>
      <c r="E250" s="717"/>
      <c r="F250" s="717"/>
      <c r="G250" s="723">
        <v>82.4</v>
      </c>
      <c r="H250" s="74">
        <v>1314</v>
      </c>
      <c r="I250" s="301">
        <f>H250*1.18</f>
        <v>1550.52</v>
      </c>
      <c r="J250" s="573"/>
      <c r="K250" s="609">
        <v>4607170109265</v>
      </c>
      <c r="L250" s="382" t="s">
        <v>2628</v>
      </c>
    </row>
    <row r="251" spans="1:12" ht="12.75" customHeight="1">
      <c r="A251" s="523">
        <f t="shared" ref="A251:A352" si="23">A250+1</f>
        <v>232</v>
      </c>
      <c r="B251" s="733"/>
      <c r="C251" s="5" t="s">
        <v>2112</v>
      </c>
      <c r="D251" s="460">
        <v>136650</v>
      </c>
      <c r="E251" s="717"/>
      <c r="F251" s="717"/>
      <c r="G251" s="724"/>
      <c r="H251" s="74">
        <v>1314</v>
      </c>
      <c r="I251" s="301">
        <f>H251*1.18</f>
        <v>1550.52</v>
      </c>
      <c r="J251" s="573"/>
      <c r="K251" s="609">
        <v>4607170109272</v>
      </c>
      <c r="L251" s="382" t="s">
        <v>2629</v>
      </c>
    </row>
    <row r="252" spans="1:12" ht="12.75" customHeight="1">
      <c r="A252" s="523">
        <f t="shared" si="23"/>
        <v>233</v>
      </c>
      <c r="B252" s="733"/>
      <c r="C252" s="5" t="s">
        <v>2113</v>
      </c>
      <c r="D252" s="460">
        <v>136651</v>
      </c>
      <c r="E252" s="717"/>
      <c r="F252" s="717"/>
      <c r="G252" s="724"/>
      <c r="H252" s="74">
        <v>1314</v>
      </c>
      <c r="I252" s="301">
        <f t="shared" ref="I252:I352" si="24">H252*1.18</f>
        <v>1550.52</v>
      </c>
      <c r="J252" s="573"/>
      <c r="K252" s="609">
        <v>4607170109289</v>
      </c>
      <c r="L252" s="382" t="s">
        <v>2630</v>
      </c>
    </row>
    <row r="253" spans="1:12" ht="12.75" customHeight="1">
      <c r="A253" s="523">
        <f t="shared" si="23"/>
        <v>234</v>
      </c>
      <c r="B253" s="733"/>
      <c r="C253" s="5" t="s">
        <v>2114</v>
      </c>
      <c r="D253" s="460">
        <v>136652</v>
      </c>
      <c r="E253" s="717"/>
      <c r="F253" s="717"/>
      <c r="G253" s="724"/>
      <c r="H253" s="74">
        <v>1314</v>
      </c>
      <c r="I253" s="301">
        <f t="shared" si="24"/>
        <v>1550.52</v>
      </c>
      <c r="J253" s="573"/>
      <c r="K253" s="609">
        <v>4607170109296</v>
      </c>
      <c r="L253" s="382" t="s">
        <v>2631</v>
      </c>
    </row>
    <row r="254" spans="1:12" ht="12.75" customHeight="1">
      <c r="A254" s="523">
        <f t="shared" si="23"/>
        <v>235</v>
      </c>
      <c r="B254" s="733"/>
      <c r="C254" s="5" t="s">
        <v>2115</v>
      </c>
      <c r="D254" s="460">
        <v>136653</v>
      </c>
      <c r="E254" s="717"/>
      <c r="F254" s="717"/>
      <c r="G254" s="725"/>
      <c r="H254" s="74">
        <v>1314</v>
      </c>
      <c r="I254" s="301">
        <f t="shared" si="24"/>
        <v>1550.52</v>
      </c>
      <c r="J254" s="573"/>
      <c r="K254" s="609">
        <v>4607170109302</v>
      </c>
      <c r="L254" s="382" t="s">
        <v>2632</v>
      </c>
    </row>
    <row r="255" spans="1:12" ht="12.75" customHeight="1">
      <c r="A255" s="523">
        <f t="shared" si="23"/>
        <v>236</v>
      </c>
      <c r="B255" s="733"/>
      <c r="C255" s="5" t="s">
        <v>2116</v>
      </c>
      <c r="D255" s="460">
        <v>136654</v>
      </c>
      <c r="E255" s="717"/>
      <c r="F255" s="717"/>
      <c r="G255" s="723">
        <v>82.8</v>
      </c>
      <c r="H255" s="74">
        <v>1314</v>
      </c>
      <c r="I255" s="301">
        <f t="shared" si="24"/>
        <v>1550.52</v>
      </c>
      <c r="J255" s="573"/>
      <c r="K255" s="609">
        <v>4607170109319</v>
      </c>
      <c r="L255" s="382" t="s">
        <v>2633</v>
      </c>
    </row>
    <row r="256" spans="1:12" ht="12.75" customHeight="1">
      <c r="A256" s="523">
        <f t="shared" si="23"/>
        <v>237</v>
      </c>
      <c r="B256" s="733"/>
      <c r="C256" s="5" t="s">
        <v>2117</v>
      </c>
      <c r="D256" s="460">
        <v>136655</v>
      </c>
      <c r="E256" s="717"/>
      <c r="F256" s="717"/>
      <c r="G256" s="724"/>
      <c r="H256" s="74">
        <v>1314</v>
      </c>
      <c r="I256" s="301">
        <f t="shared" si="24"/>
        <v>1550.52</v>
      </c>
      <c r="J256" s="573"/>
      <c r="K256" s="609">
        <v>4607170109326</v>
      </c>
      <c r="L256" s="382" t="s">
        <v>2634</v>
      </c>
    </row>
    <row r="257" spans="1:12" ht="12.75" customHeight="1">
      <c r="A257" s="523">
        <f t="shared" si="23"/>
        <v>238</v>
      </c>
      <c r="B257" s="733"/>
      <c r="C257" s="5" t="s">
        <v>2118</v>
      </c>
      <c r="D257" s="460">
        <v>136656</v>
      </c>
      <c r="E257" s="717"/>
      <c r="F257" s="717"/>
      <c r="G257" s="724"/>
      <c r="H257" s="74">
        <v>1314</v>
      </c>
      <c r="I257" s="301">
        <f t="shared" si="24"/>
        <v>1550.52</v>
      </c>
      <c r="J257" s="573"/>
      <c r="K257" s="609">
        <v>4607170109333</v>
      </c>
      <c r="L257" s="382" t="s">
        <v>2635</v>
      </c>
    </row>
    <row r="258" spans="1:12" ht="12.75" customHeight="1">
      <c r="A258" s="523">
        <f t="shared" si="23"/>
        <v>239</v>
      </c>
      <c r="B258" s="733"/>
      <c r="C258" s="5" t="s">
        <v>2119</v>
      </c>
      <c r="D258" s="460">
        <v>136657</v>
      </c>
      <c r="E258" s="717"/>
      <c r="F258" s="717"/>
      <c r="G258" s="724"/>
      <c r="H258" s="74">
        <v>1314</v>
      </c>
      <c r="I258" s="301">
        <f t="shared" si="24"/>
        <v>1550.52</v>
      </c>
      <c r="J258" s="573"/>
      <c r="K258" s="609">
        <v>4607170109340</v>
      </c>
      <c r="L258" s="382" t="s">
        <v>2636</v>
      </c>
    </row>
    <row r="259" spans="1:12" ht="12.75" customHeight="1">
      <c r="A259" s="523">
        <f t="shared" si="23"/>
        <v>240</v>
      </c>
      <c r="B259" s="733"/>
      <c r="C259" s="5" t="s">
        <v>2120</v>
      </c>
      <c r="D259" s="460">
        <v>136658</v>
      </c>
      <c r="E259" s="719"/>
      <c r="F259" s="719"/>
      <c r="G259" s="725"/>
      <c r="H259" s="74">
        <v>1314</v>
      </c>
      <c r="I259" s="301">
        <f t="shared" si="24"/>
        <v>1550.52</v>
      </c>
      <c r="J259" s="573"/>
      <c r="K259" s="609">
        <v>4607170109357</v>
      </c>
      <c r="L259" s="382" t="s">
        <v>2637</v>
      </c>
    </row>
    <row r="260" spans="1:12" ht="12.75" customHeight="1">
      <c r="A260" s="28">
        <f t="shared" si="23"/>
        <v>241</v>
      </c>
      <c r="B260" s="716" t="s">
        <v>2606</v>
      </c>
      <c r="C260" s="5" t="s">
        <v>2121</v>
      </c>
      <c r="D260" s="460">
        <v>72846</v>
      </c>
      <c r="E260" s="716" t="s">
        <v>2985</v>
      </c>
      <c r="F260" s="716" t="s">
        <v>139</v>
      </c>
      <c r="G260" s="723">
        <v>82</v>
      </c>
      <c r="H260" s="74">
        <v>1314</v>
      </c>
      <c r="I260" s="301">
        <f t="shared" si="24"/>
        <v>1550.52</v>
      </c>
      <c r="J260" s="573"/>
      <c r="K260" s="609">
        <v>4607170109364</v>
      </c>
      <c r="L260" s="382" t="s">
        <v>2638</v>
      </c>
    </row>
    <row r="261" spans="1:12" ht="12.75" customHeight="1">
      <c r="A261" s="28">
        <f t="shared" si="23"/>
        <v>242</v>
      </c>
      <c r="B261" s="717"/>
      <c r="C261" s="5" t="s">
        <v>2122</v>
      </c>
      <c r="D261" s="460">
        <v>72847</v>
      </c>
      <c r="E261" s="717"/>
      <c r="F261" s="717"/>
      <c r="G261" s="724"/>
      <c r="H261" s="74">
        <v>1314</v>
      </c>
      <c r="I261" s="301">
        <f t="shared" si="24"/>
        <v>1550.52</v>
      </c>
      <c r="J261" s="573"/>
      <c r="K261" s="609">
        <v>4607170109371</v>
      </c>
      <c r="L261" s="382" t="s">
        <v>2639</v>
      </c>
    </row>
    <row r="262" spans="1:12" ht="12.75" customHeight="1">
      <c r="A262" s="28">
        <f t="shared" si="23"/>
        <v>243</v>
      </c>
      <c r="B262" s="717"/>
      <c r="C262" s="5" t="s">
        <v>2123</v>
      </c>
      <c r="D262" s="460">
        <v>72848</v>
      </c>
      <c r="E262" s="717"/>
      <c r="F262" s="717"/>
      <c r="G262" s="724"/>
      <c r="H262" s="74">
        <v>1314</v>
      </c>
      <c r="I262" s="301">
        <f t="shared" si="24"/>
        <v>1550.52</v>
      </c>
      <c r="J262" s="573"/>
      <c r="K262" s="609">
        <v>4607170109388</v>
      </c>
      <c r="L262" s="382" t="s">
        <v>2640</v>
      </c>
    </row>
    <row r="263" spans="1:12" ht="12.75" customHeight="1">
      <c r="A263" s="28">
        <f t="shared" si="23"/>
        <v>244</v>
      </c>
      <c r="B263" s="717"/>
      <c r="C263" s="5" t="s">
        <v>2124</v>
      </c>
      <c r="D263" s="460">
        <v>72849</v>
      </c>
      <c r="E263" s="717"/>
      <c r="F263" s="717"/>
      <c r="G263" s="724"/>
      <c r="H263" s="74">
        <v>1314</v>
      </c>
      <c r="I263" s="301">
        <f t="shared" si="24"/>
        <v>1550.52</v>
      </c>
      <c r="J263" s="573"/>
      <c r="K263" s="609">
        <v>4607170109395</v>
      </c>
      <c r="L263" s="382" t="s">
        <v>2641</v>
      </c>
    </row>
    <row r="264" spans="1:12" ht="12.75" customHeight="1">
      <c r="A264" s="28">
        <f t="shared" si="23"/>
        <v>245</v>
      </c>
      <c r="B264" s="717"/>
      <c r="C264" s="5" t="s">
        <v>2125</v>
      </c>
      <c r="D264" s="460">
        <v>72850</v>
      </c>
      <c r="E264" s="717"/>
      <c r="F264" s="717"/>
      <c r="G264" s="725"/>
      <c r="H264" s="74">
        <v>1314</v>
      </c>
      <c r="I264" s="301">
        <f t="shared" si="24"/>
        <v>1550.52</v>
      </c>
      <c r="J264" s="573"/>
      <c r="K264" s="609">
        <v>4607170109401</v>
      </c>
      <c r="L264" s="382" t="s">
        <v>2642</v>
      </c>
    </row>
    <row r="265" spans="1:12" ht="12.75" customHeight="1">
      <c r="A265" s="28">
        <f t="shared" si="23"/>
        <v>246</v>
      </c>
      <c r="B265" s="717"/>
      <c r="C265" s="5" t="s">
        <v>2126</v>
      </c>
      <c r="D265" s="460">
        <v>136687</v>
      </c>
      <c r="E265" s="717"/>
      <c r="F265" s="717"/>
      <c r="G265" s="723">
        <v>82.4</v>
      </c>
      <c r="H265" s="74">
        <v>1314</v>
      </c>
      <c r="I265" s="301">
        <f t="shared" si="24"/>
        <v>1550.52</v>
      </c>
      <c r="J265" s="573"/>
      <c r="K265" s="609">
        <v>4607170109418</v>
      </c>
      <c r="L265" s="382" t="s">
        <v>2643</v>
      </c>
    </row>
    <row r="266" spans="1:12" ht="12.75" customHeight="1">
      <c r="A266" s="28">
        <f t="shared" si="23"/>
        <v>247</v>
      </c>
      <c r="B266" s="717"/>
      <c r="C266" s="5" t="s">
        <v>2127</v>
      </c>
      <c r="D266" s="460">
        <v>136688</v>
      </c>
      <c r="E266" s="717"/>
      <c r="F266" s="717"/>
      <c r="G266" s="724"/>
      <c r="H266" s="74">
        <v>1314</v>
      </c>
      <c r="I266" s="301">
        <f t="shared" si="24"/>
        <v>1550.52</v>
      </c>
      <c r="J266" s="573"/>
      <c r="K266" s="609">
        <v>4607170109425</v>
      </c>
      <c r="L266" s="382" t="s">
        <v>2644</v>
      </c>
    </row>
    <row r="267" spans="1:12" ht="12.75" customHeight="1">
      <c r="A267" s="28">
        <f t="shared" si="23"/>
        <v>248</v>
      </c>
      <c r="B267" s="717"/>
      <c r="C267" s="5" t="s">
        <v>2128</v>
      </c>
      <c r="D267" s="460">
        <v>136689</v>
      </c>
      <c r="E267" s="717"/>
      <c r="F267" s="717"/>
      <c r="G267" s="724"/>
      <c r="H267" s="74">
        <v>1314</v>
      </c>
      <c r="I267" s="301">
        <f t="shared" si="24"/>
        <v>1550.52</v>
      </c>
      <c r="J267" s="573"/>
      <c r="K267" s="609">
        <v>4607170109432</v>
      </c>
      <c r="L267" s="382" t="s">
        <v>2645</v>
      </c>
    </row>
    <row r="268" spans="1:12" ht="12.75" customHeight="1">
      <c r="A268" s="28">
        <f t="shared" si="23"/>
        <v>249</v>
      </c>
      <c r="B268" s="717"/>
      <c r="C268" s="5" t="s">
        <v>2129</v>
      </c>
      <c r="D268" s="460">
        <v>136690</v>
      </c>
      <c r="E268" s="717"/>
      <c r="F268" s="717"/>
      <c r="G268" s="724"/>
      <c r="H268" s="74">
        <v>1314</v>
      </c>
      <c r="I268" s="301">
        <f t="shared" si="24"/>
        <v>1550.52</v>
      </c>
      <c r="J268" s="573"/>
      <c r="K268" s="609">
        <v>4607170109449</v>
      </c>
      <c r="L268" s="382" t="s">
        <v>2646</v>
      </c>
    </row>
    <row r="269" spans="1:12" ht="12.75" customHeight="1">
      <c r="A269" s="28">
        <f t="shared" si="23"/>
        <v>250</v>
      </c>
      <c r="B269" s="717"/>
      <c r="C269" s="5" t="s">
        <v>2130</v>
      </c>
      <c r="D269" s="460">
        <v>136691</v>
      </c>
      <c r="E269" s="717"/>
      <c r="F269" s="717"/>
      <c r="G269" s="725"/>
      <c r="H269" s="74">
        <v>1314</v>
      </c>
      <c r="I269" s="301">
        <f t="shared" si="24"/>
        <v>1550.52</v>
      </c>
      <c r="J269" s="573"/>
      <c r="K269" s="609">
        <v>4607170109456</v>
      </c>
      <c r="L269" s="382" t="s">
        <v>2647</v>
      </c>
    </row>
    <row r="270" spans="1:12" ht="12.75" customHeight="1">
      <c r="A270" s="28">
        <f t="shared" si="23"/>
        <v>251</v>
      </c>
      <c r="B270" s="717"/>
      <c r="C270" s="5" t="s">
        <v>2131</v>
      </c>
      <c r="D270" s="460">
        <v>136692</v>
      </c>
      <c r="E270" s="717"/>
      <c r="F270" s="717"/>
      <c r="G270" s="723">
        <v>82.8</v>
      </c>
      <c r="H270" s="74">
        <v>1314</v>
      </c>
      <c r="I270" s="301">
        <f t="shared" si="24"/>
        <v>1550.52</v>
      </c>
      <c r="J270" s="573"/>
      <c r="K270" s="609">
        <v>4607170109463</v>
      </c>
      <c r="L270" s="382" t="s">
        <v>2648</v>
      </c>
    </row>
    <row r="271" spans="1:12" ht="12.75" customHeight="1">
      <c r="A271" s="28">
        <f t="shared" si="23"/>
        <v>252</v>
      </c>
      <c r="B271" s="717"/>
      <c r="C271" s="5" t="s">
        <v>2132</v>
      </c>
      <c r="D271" s="460">
        <v>136693</v>
      </c>
      <c r="E271" s="717"/>
      <c r="F271" s="717"/>
      <c r="G271" s="724"/>
      <c r="H271" s="74">
        <v>1314</v>
      </c>
      <c r="I271" s="301">
        <f t="shared" si="24"/>
        <v>1550.52</v>
      </c>
      <c r="J271" s="573"/>
      <c r="K271" s="609">
        <v>4607170106448</v>
      </c>
      <c r="L271" s="382" t="s">
        <v>2649</v>
      </c>
    </row>
    <row r="272" spans="1:12" ht="12.75" customHeight="1">
      <c r="A272" s="28">
        <f t="shared" si="23"/>
        <v>253</v>
      </c>
      <c r="B272" s="717"/>
      <c r="C272" s="5" t="s">
        <v>2133</v>
      </c>
      <c r="D272" s="460">
        <v>136694</v>
      </c>
      <c r="E272" s="717"/>
      <c r="F272" s="717"/>
      <c r="G272" s="724"/>
      <c r="H272" s="74">
        <v>1314</v>
      </c>
      <c r="I272" s="301">
        <f t="shared" si="24"/>
        <v>1550.52</v>
      </c>
      <c r="J272" s="573"/>
      <c r="K272" s="609">
        <v>4607170109487</v>
      </c>
      <c r="L272" s="382" t="s">
        <v>2650</v>
      </c>
    </row>
    <row r="273" spans="1:12" ht="12.75" customHeight="1">
      <c r="A273" s="28">
        <f t="shared" si="23"/>
        <v>254</v>
      </c>
      <c r="B273" s="717"/>
      <c r="C273" s="5" t="s">
        <v>2134</v>
      </c>
      <c r="D273" s="460">
        <v>136695</v>
      </c>
      <c r="E273" s="717"/>
      <c r="F273" s="717"/>
      <c r="G273" s="724"/>
      <c r="H273" s="74">
        <v>1314</v>
      </c>
      <c r="I273" s="301">
        <f t="shared" si="24"/>
        <v>1550.52</v>
      </c>
      <c r="J273" s="573"/>
      <c r="K273" s="609">
        <v>4607170109494</v>
      </c>
      <c r="L273" s="382" t="s">
        <v>2651</v>
      </c>
    </row>
    <row r="274" spans="1:12" ht="12.75" customHeight="1">
      <c r="A274" s="28">
        <f t="shared" si="23"/>
        <v>255</v>
      </c>
      <c r="B274" s="719"/>
      <c r="C274" s="5" t="s">
        <v>2135</v>
      </c>
      <c r="D274" s="460">
        <v>136697</v>
      </c>
      <c r="E274" s="719"/>
      <c r="F274" s="719"/>
      <c r="G274" s="725"/>
      <c r="H274" s="74">
        <v>1314</v>
      </c>
      <c r="I274" s="301">
        <f t="shared" si="24"/>
        <v>1550.52</v>
      </c>
      <c r="J274" s="573"/>
      <c r="K274" s="609">
        <v>4607170109500</v>
      </c>
      <c r="L274" s="382" t="s">
        <v>2652</v>
      </c>
    </row>
    <row r="275" spans="1:12" ht="12.75" customHeight="1">
      <c r="A275" s="28">
        <f t="shared" si="23"/>
        <v>256</v>
      </c>
      <c r="B275" s="716" t="s">
        <v>2607</v>
      </c>
      <c r="C275" s="5" t="s">
        <v>2136</v>
      </c>
      <c r="D275" s="460">
        <v>72861</v>
      </c>
      <c r="E275" s="716" t="s">
        <v>2987</v>
      </c>
      <c r="F275" s="716" t="s">
        <v>3024</v>
      </c>
      <c r="G275" s="723">
        <v>82</v>
      </c>
      <c r="H275" s="74">
        <v>1314</v>
      </c>
      <c r="I275" s="301">
        <f t="shared" si="24"/>
        <v>1550.52</v>
      </c>
      <c r="J275" s="573"/>
      <c r="K275" s="609">
        <v>4607170109517</v>
      </c>
      <c r="L275" s="382" t="s">
        <v>2653</v>
      </c>
    </row>
    <row r="276" spans="1:12" ht="12.75" customHeight="1">
      <c r="A276" s="28">
        <f t="shared" si="23"/>
        <v>257</v>
      </c>
      <c r="B276" s="717"/>
      <c r="C276" s="5" t="s">
        <v>2137</v>
      </c>
      <c r="D276" s="460">
        <v>72862</v>
      </c>
      <c r="E276" s="717"/>
      <c r="F276" s="717"/>
      <c r="G276" s="724"/>
      <c r="H276" s="74">
        <v>1314</v>
      </c>
      <c r="I276" s="301">
        <f t="shared" si="24"/>
        <v>1550.52</v>
      </c>
      <c r="J276" s="573"/>
      <c r="K276" s="609">
        <v>4607170109524</v>
      </c>
      <c r="L276" s="382" t="s">
        <v>2654</v>
      </c>
    </row>
    <row r="277" spans="1:12" ht="12.75" customHeight="1">
      <c r="A277" s="28">
        <f t="shared" si="23"/>
        <v>258</v>
      </c>
      <c r="B277" s="717"/>
      <c r="C277" s="5" t="s">
        <v>2138</v>
      </c>
      <c r="D277" s="460">
        <v>72863</v>
      </c>
      <c r="E277" s="717"/>
      <c r="F277" s="717"/>
      <c r="G277" s="724"/>
      <c r="H277" s="74">
        <v>1314</v>
      </c>
      <c r="I277" s="301">
        <f t="shared" si="24"/>
        <v>1550.52</v>
      </c>
      <c r="J277" s="573"/>
      <c r="K277" s="609">
        <v>4607170109531</v>
      </c>
      <c r="L277" s="382" t="s">
        <v>2655</v>
      </c>
    </row>
    <row r="278" spans="1:12" ht="12.75" customHeight="1">
      <c r="A278" s="28">
        <f t="shared" si="23"/>
        <v>259</v>
      </c>
      <c r="B278" s="717"/>
      <c r="C278" s="5" t="s">
        <v>2139</v>
      </c>
      <c r="D278" s="460">
        <v>72864</v>
      </c>
      <c r="E278" s="717"/>
      <c r="F278" s="717"/>
      <c r="G278" s="724"/>
      <c r="H278" s="74">
        <v>1314</v>
      </c>
      <c r="I278" s="301">
        <f t="shared" si="24"/>
        <v>1550.52</v>
      </c>
      <c r="J278" s="573"/>
      <c r="K278" s="609">
        <v>4607170109548</v>
      </c>
      <c r="L278" s="382" t="s">
        <v>2656</v>
      </c>
    </row>
    <row r="279" spans="1:12" ht="12.75" customHeight="1">
      <c r="A279" s="28">
        <f t="shared" si="23"/>
        <v>260</v>
      </c>
      <c r="B279" s="717"/>
      <c r="C279" s="5" t="s">
        <v>2140</v>
      </c>
      <c r="D279" s="460">
        <v>72865</v>
      </c>
      <c r="E279" s="717"/>
      <c r="F279" s="717"/>
      <c r="G279" s="725"/>
      <c r="H279" s="74">
        <v>1314</v>
      </c>
      <c r="I279" s="301">
        <f t="shared" si="24"/>
        <v>1550.52</v>
      </c>
      <c r="J279" s="573"/>
      <c r="K279" s="609">
        <v>4607170109555</v>
      </c>
      <c r="L279" s="382" t="s">
        <v>2657</v>
      </c>
    </row>
    <row r="280" spans="1:12" ht="12.75" customHeight="1">
      <c r="A280" s="28">
        <f t="shared" si="23"/>
        <v>261</v>
      </c>
      <c r="B280" s="717"/>
      <c r="C280" s="5" t="s">
        <v>2141</v>
      </c>
      <c r="D280" s="460">
        <v>136661</v>
      </c>
      <c r="E280" s="717"/>
      <c r="F280" s="717"/>
      <c r="G280" s="723">
        <v>82.4</v>
      </c>
      <c r="H280" s="74">
        <v>1314</v>
      </c>
      <c r="I280" s="301">
        <f t="shared" si="24"/>
        <v>1550.52</v>
      </c>
      <c r="J280" s="573"/>
      <c r="K280" s="609">
        <v>4607170109562</v>
      </c>
      <c r="L280" s="382" t="s">
        <v>2658</v>
      </c>
    </row>
    <row r="281" spans="1:12" ht="12.75" customHeight="1">
      <c r="A281" s="28">
        <f t="shared" si="23"/>
        <v>262</v>
      </c>
      <c r="B281" s="717"/>
      <c r="C281" s="5" t="s">
        <v>2142</v>
      </c>
      <c r="D281" s="460">
        <v>136662</v>
      </c>
      <c r="E281" s="717"/>
      <c r="F281" s="717"/>
      <c r="G281" s="724"/>
      <c r="H281" s="74">
        <v>1314</v>
      </c>
      <c r="I281" s="301">
        <f t="shared" si="24"/>
        <v>1550.52</v>
      </c>
      <c r="J281" s="573"/>
      <c r="K281" s="609">
        <v>4607170109579</v>
      </c>
      <c r="L281" s="382" t="s">
        <v>2659</v>
      </c>
    </row>
    <row r="282" spans="1:12" ht="12.75" customHeight="1">
      <c r="A282" s="28">
        <f t="shared" si="23"/>
        <v>263</v>
      </c>
      <c r="B282" s="717"/>
      <c r="C282" s="5" t="s">
        <v>2143</v>
      </c>
      <c r="D282" s="460">
        <v>136663</v>
      </c>
      <c r="E282" s="717"/>
      <c r="F282" s="717"/>
      <c r="G282" s="724"/>
      <c r="H282" s="74">
        <v>1314</v>
      </c>
      <c r="I282" s="301">
        <f t="shared" si="24"/>
        <v>1550.52</v>
      </c>
      <c r="J282" s="573"/>
      <c r="K282" s="609">
        <v>4607170109586</v>
      </c>
      <c r="L282" s="382" t="s">
        <v>2660</v>
      </c>
    </row>
    <row r="283" spans="1:12" ht="12.75" customHeight="1">
      <c r="A283" s="28">
        <f t="shared" si="23"/>
        <v>264</v>
      </c>
      <c r="B283" s="717"/>
      <c r="C283" s="5" t="s">
        <v>2144</v>
      </c>
      <c r="D283" s="460">
        <v>136664</v>
      </c>
      <c r="E283" s="717"/>
      <c r="F283" s="717"/>
      <c r="G283" s="724"/>
      <c r="H283" s="74">
        <v>1314</v>
      </c>
      <c r="I283" s="301">
        <f t="shared" si="24"/>
        <v>1550.52</v>
      </c>
      <c r="J283" s="573"/>
      <c r="K283" s="609">
        <v>4607170109593</v>
      </c>
      <c r="L283" s="382" t="s">
        <v>2661</v>
      </c>
    </row>
    <row r="284" spans="1:12" ht="12.75" customHeight="1">
      <c r="A284" s="28">
        <f t="shared" si="23"/>
        <v>265</v>
      </c>
      <c r="B284" s="717"/>
      <c r="C284" s="5" t="s">
        <v>2145</v>
      </c>
      <c r="D284" s="460">
        <v>136665</v>
      </c>
      <c r="E284" s="717"/>
      <c r="F284" s="717"/>
      <c r="G284" s="725"/>
      <c r="H284" s="74">
        <v>1314</v>
      </c>
      <c r="I284" s="301">
        <f t="shared" si="24"/>
        <v>1550.52</v>
      </c>
      <c r="J284" s="573"/>
      <c r="K284" s="609">
        <v>4607170109609</v>
      </c>
      <c r="L284" s="382" t="s">
        <v>2662</v>
      </c>
    </row>
    <row r="285" spans="1:12" ht="12.75" customHeight="1">
      <c r="A285" s="28">
        <f t="shared" si="23"/>
        <v>266</v>
      </c>
      <c r="B285" s="717"/>
      <c r="C285" s="5" t="s">
        <v>2146</v>
      </c>
      <c r="D285" s="460">
        <v>136666</v>
      </c>
      <c r="E285" s="717"/>
      <c r="F285" s="717"/>
      <c r="G285" s="723">
        <v>82.8</v>
      </c>
      <c r="H285" s="74">
        <v>1314</v>
      </c>
      <c r="I285" s="301">
        <f t="shared" si="24"/>
        <v>1550.52</v>
      </c>
      <c r="J285" s="573"/>
      <c r="K285" s="610">
        <v>4607170102891</v>
      </c>
      <c r="L285" s="382" t="s">
        <v>2663</v>
      </c>
    </row>
    <row r="286" spans="1:12" ht="12.75" customHeight="1">
      <c r="A286" s="28">
        <f t="shared" si="23"/>
        <v>267</v>
      </c>
      <c r="B286" s="717"/>
      <c r="C286" s="5" t="s">
        <v>2147</v>
      </c>
      <c r="D286" s="460">
        <v>136667</v>
      </c>
      <c r="E286" s="717"/>
      <c r="F286" s="717"/>
      <c r="G286" s="724"/>
      <c r="H286" s="74">
        <v>1314</v>
      </c>
      <c r="I286" s="301">
        <f t="shared" si="24"/>
        <v>1550.52</v>
      </c>
      <c r="J286" s="573"/>
      <c r="K286" s="610">
        <v>4607170102907</v>
      </c>
      <c r="L286" s="382" t="s">
        <v>2664</v>
      </c>
    </row>
    <row r="287" spans="1:12" ht="12.75" customHeight="1">
      <c r="A287" s="28">
        <f t="shared" si="23"/>
        <v>268</v>
      </c>
      <c r="B287" s="717"/>
      <c r="C287" s="5" t="s">
        <v>2148</v>
      </c>
      <c r="D287" s="460">
        <v>136668</v>
      </c>
      <c r="E287" s="717"/>
      <c r="F287" s="717"/>
      <c r="G287" s="724"/>
      <c r="H287" s="74">
        <v>1314</v>
      </c>
      <c r="I287" s="301">
        <f t="shared" si="24"/>
        <v>1550.52</v>
      </c>
      <c r="J287" s="573"/>
      <c r="K287" s="610">
        <v>4607170102914</v>
      </c>
      <c r="L287" s="382" t="s">
        <v>2665</v>
      </c>
    </row>
    <row r="288" spans="1:12" ht="12.75" customHeight="1">
      <c r="A288" s="28">
        <f t="shared" si="23"/>
        <v>269</v>
      </c>
      <c r="B288" s="717"/>
      <c r="C288" s="5" t="s">
        <v>2149</v>
      </c>
      <c r="D288" s="460">
        <v>136670</v>
      </c>
      <c r="E288" s="717"/>
      <c r="F288" s="717"/>
      <c r="G288" s="724"/>
      <c r="H288" s="74">
        <v>1314</v>
      </c>
      <c r="I288" s="301">
        <f t="shared" si="24"/>
        <v>1550.52</v>
      </c>
      <c r="J288" s="573"/>
      <c r="K288" s="610">
        <v>4607170102921</v>
      </c>
      <c r="L288" s="382" t="s">
        <v>2666</v>
      </c>
    </row>
    <row r="289" spans="1:12" ht="12.75" customHeight="1">
      <c r="A289" s="28">
        <f t="shared" si="23"/>
        <v>270</v>
      </c>
      <c r="B289" s="719"/>
      <c r="C289" s="5" t="s">
        <v>2150</v>
      </c>
      <c r="D289" s="460">
        <v>136673</v>
      </c>
      <c r="E289" s="719"/>
      <c r="F289" s="719"/>
      <c r="G289" s="725"/>
      <c r="H289" s="74">
        <v>1314</v>
      </c>
      <c r="I289" s="301">
        <f t="shared" si="24"/>
        <v>1550.52</v>
      </c>
      <c r="J289" s="573"/>
      <c r="K289" s="610">
        <v>4607170102938</v>
      </c>
      <c r="L289" s="382" t="s">
        <v>2667</v>
      </c>
    </row>
    <row r="290" spans="1:12" ht="12.75" customHeight="1">
      <c r="A290" s="28">
        <f t="shared" si="23"/>
        <v>271</v>
      </c>
      <c r="B290" s="730" t="s">
        <v>2607</v>
      </c>
      <c r="C290" s="5" t="s">
        <v>2151</v>
      </c>
      <c r="D290" s="460">
        <v>72891</v>
      </c>
      <c r="E290" s="716" t="s">
        <v>2988</v>
      </c>
      <c r="F290" s="730" t="s">
        <v>3020</v>
      </c>
      <c r="G290" s="720">
        <v>82</v>
      </c>
      <c r="H290" s="74">
        <v>1314</v>
      </c>
      <c r="I290" s="301">
        <f t="shared" si="24"/>
        <v>1550.52</v>
      </c>
      <c r="J290" s="573"/>
      <c r="K290" s="609">
        <v>4607170109661</v>
      </c>
      <c r="L290" s="382" t="s">
        <v>2668</v>
      </c>
    </row>
    <row r="291" spans="1:12" ht="12.75" customHeight="1">
      <c r="A291" s="28">
        <f t="shared" si="23"/>
        <v>272</v>
      </c>
      <c r="B291" s="731"/>
      <c r="C291" s="5" t="s">
        <v>2152</v>
      </c>
      <c r="D291" s="460">
        <v>72892</v>
      </c>
      <c r="E291" s="717"/>
      <c r="F291" s="731"/>
      <c r="G291" s="721"/>
      <c r="H291" s="74">
        <v>1314</v>
      </c>
      <c r="I291" s="301">
        <f t="shared" si="24"/>
        <v>1550.52</v>
      </c>
      <c r="J291" s="573"/>
      <c r="K291" s="609">
        <v>4607170109678</v>
      </c>
      <c r="L291" s="382" t="s">
        <v>2669</v>
      </c>
    </row>
    <row r="292" spans="1:12" ht="12.75" customHeight="1">
      <c r="A292" s="28">
        <f t="shared" si="23"/>
        <v>273</v>
      </c>
      <c r="B292" s="731"/>
      <c r="C292" s="5" t="s">
        <v>2153</v>
      </c>
      <c r="D292" s="460">
        <v>72893</v>
      </c>
      <c r="E292" s="717"/>
      <c r="F292" s="731"/>
      <c r="G292" s="721"/>
      <c r="H292" s="74">
        <v>1314</v>
      </c>
      <c r="I292" s="301">
        <f t="shared" si="24"/>
        <v>1550.52</v>
      </c>
      <c r="J292" s="573"/>
      <c r="K292" s="609">
        <v>4607170109685</v>
      </c>
      <c r="L292" s="382" t="s">
        <v>2670</v>
      </c>
    </row>
    <row r="293" spans="1:12" ht="12.75" customHeight="1">
      <c r="A293" s="28">
        <f t="shared" si="23"/>
        <v>274</v>
      </c>
      <c r="B293" s="731"/>
      <c r="C293" s="5" t="s">
        <v>2154</v>
      </c>
      <c r="D293" s="460">
        <v>72894</v>
      </c>
      <c r="E293" s="717"/>
      <c r="F293" s="731"/>
      <c r="G293" s="721"/>
      <c r="H293" s="74">
        <v>1314</v>
      </c>
      <c r="I293" s="301">
        <f t="shared" si="24"/>
        <v>1550.52</v>
      </c>
      <c r="J293" s="573"/>
      <c r="K293" s="609">
        <v>4607170109692</v>
      </c>
      <c r="L293" s="382" t="s">
        <v>2671</v>
      </c>
    </row>
    <row r="294" spans="1:12" ht="12.75" customHeight="1">
      <c r="A294" s="28">
        <f t="shared" si="23"/>
        <v>275</v>
      </c>
      <c r="B294" s="731"/>
      <c r="C294" s="5" t="s">
        <v>2155</v>
      </c>
      <c r="D294" s="460">
        <v>72895</v>
      </c>
      <c r="E294" s="717"/>
      <c r="F294" s="731"/>
      <c r="G294" s="722"/>
      <c r="H294" s="74">
        <v>1314</v>
      </c>
      <c r="I294" s="301">
        <f t="shared" si="24"/>
        <v>1550.52</v>
      </c>
      <c r="J294" s="573"/>
      <c r="K294" s="609">
        <v>4607170109708</v>
      </c>
      <c r="L294" s="382" t="s">
        <v>2672</v>
      </c>
    </row>
    <row r="295" spans="1:12" ht="12.75" customHeight="1">
      <c r="A295" s="28">
        <f t="shared" si="23"/>
        <v>276</v>
      </c>
      <c r="B295" s="731"/>
      <c r="C295" s="5" t="s">
        <v>2156</v>
      </c>
      <c r="D295" s="460">
        <v>136674</v>
      </c>
      <c r="E295" s="717"/>
      <c r="F295" s="731"/>
      <c r="G295" s="720">
        <v>82.4</v>
      </c>
      <c r="H295" s="74">
        <v>1314</v>
      </c>
      <c r="I295" s="301">
        <f t="shared" si="24"/>
        <v>1550.52</v>
      </c>
      <c r="J295" s="573"/>
      <c r="K295" s="609">
        <v>4607170109715</v>
      </c>
      <c r="L295" s="382" t="s">
        <v>2673</v>
      </c>
    </row>
    <row r="296" spans="1:12" ht="12.75" customHeight="1">
      <c r="A296" s="28">
        <f t="shared" si="23"/>
        <v>277</v>
      </c>
      <c r="B296" s="731"/>
      <c r="C296" s="5" t="s">
        <v>2157</v>
      </c>
      <c r="D296" s="460">
        <v>136675</v>
      </c>
      <c r="E296" s="717"/>
      <c r="F296" s="731"/>
      <c r="G296" s="721"/>
      <c r="H296" s="74">
        <v>1314</v>
      </c>
      <c r="I296" s="301">
        <f t="shared" si="24"/>
        <v>1550.52</v>
      </c>
      <c r="J296" s="573"/>
      <c r="K296" s="609">
        <v>4607170109722</v>
      </c>
      <c r="L296" s="382" t="s">
        <v>2674</v>
      </c>
    </row>
    <row r="297" spans="1:12" ht="12.75" customHeight="1">
      <c r="A297" s="28">
        <f t="shared" si="23"/>
        <v>278</v>
      </c>
      <c r="B297" s="731"/>
      <c r="C297" s="5" t="s">
        <v>2158</v>
      </c>
      <c r="D297" s="460">
        <v>136676</v>
      </c>
      <c r="E297" s="717"/>
      <c r="F297" s="731"/>
      <c r="G297" s="721"/>
      <c r="H297" s="74">
        <v>1314</v>
      </c>
      <c r="I297" s="301">
        <f t="shared" si="24"/>
        <v>1550.52</v>
      </c>
      <c r="J297" s="573"/>
      <c r="K297" s="609">
        <v>4607170109739</v>
      </c>
      <c r="L297" s="382" t="s">
        <v>2675</v>
      </c>
    </row>
    <row r="298" spans="1:12" ht="12.75" customHeight="1">
      <c r="A298" s="28">
        <f t="shared" si="23"/>
        <v>279</v>
      </c>
      <c r="B298" s="731"/>
      <c r="C298" s="5" t="s">
        <v>2159</v>
      </c>
      <c r="D298" s="460">
        <v>136677</v>
      </c>
      <c r="E298" s="717"/>
      <c r="F298" s="731"/>
      <c r="G298" s="721"/>
      <c r="H298" s="74">
        <v>1314</v>
      </c>
      <c r="I298" s="301">
        <f t="shared" si="24"/>
        <v>1550.52</v>
      </c>
      <c r="J298" s="573"/>
      <c r="K298" s="609">
        <v>4607170109746</v>
      </c>
      <c r="L298" s="382" t="s">
        <v>2676</v>
      </c>
    </row>
    <row r="299" spans="1:12" ht="12.75" customHeight="1">
      <c r="A299" s="28">
        <f t="shared" si="23"/>
        <v>280</v>
      </c>
      <c r="B299" s="731"/>
      <c r="C299" s="5" t="s">
        <v>2160</v>
      </c>
      <c r="D299" s="460">
        <v>136679</v>
      </c>
      <c r="E299" s="717"/>
      <c r="F299" s="731"/>
      <c r="G299" s="722"/>
      <c r="H299" s="74">
        <v>1314</v>
      </c>
      <c r="I299" s="301">
        <f t="shared" si="24"/>
        <v>1550.52</v>
      </c>
      <c r="J299" s="573"/>
      <c r="K299" s="609">
        <v>4607170109753</v>
      </c>
      <c r="L299" s="382" t="s">
        <v>2677</v>
      </c>
    </row>
    <row r="300" spans="1:12" ht="12.75" customHeight="1">
      <c r="A300" s="28">
        <f t="shared" si="23"/>
        <v>281</v>
      </c>
      <c r="B300" s="731"/>
      <c r="C300" s="5" t="s">
        <v>2161</v>
      </c>
      <c r="D300" s="460">
        <v>136680</v>
      </c>
      <c r="E300" s="717"/>
      <c r="F300" s="731"/>
      <c r="G300" s="726">
        <v>82.8</v>
      </c>
      <c r="H300" s="74">
        <v>1314</v>
      </c>
      <c r="I300" s="301">
        <f t="shared" si="24"/>
        <v>1550.52</v>
      </c>
      <c r="J300" s="573"/>
      <c r="K300" s="609">
        <v>4607170109760</v>
      </c>
      <c r="L300" s="382" t="s">
        <v>2678</v>
      </c>
    </row>
    <row r="301" spans="1:12" ht="12.75" customHeight="1">
      <c r="A301" s="28">
        <f t="shared" si="23"/>
        <v>282</v>
      </c>
      <c r="B301" s="731"/>
      <c r="C301" s="5" t="s">
        <v>2162</v>
      </c>
      <c r="D301" s="460">
        <v>136683</v>
      </c>
      <c r="E301" s="717"/>
      <c r="F301" s="731"/>
      <c r="G301" s="726"/>
      <c r="H301" s="74">
        <v>1314</v>
      </c>
      <c r="I301" s="301">
        <f t="shared" si="24"/>
        <v>1550.52</v>
      </c>
      <c r="J301" s="573"/>
      <c r="K301" s="609">
        <v>4607170109777</v>
      </c>
      <c r="L301" s="382" t="s">
        <v>2679</v>
      </c>
    </row>
    <row r="302" spans="1:12" ht="12.75" customHeight="1">
      <c r="A302" s="28">
        <f t="shared" si="23"/>
        <v>283</v>
      </c>
      <c r="B302" s="731"/>
      <c r="C302" s="5" t="s">
        <v>2163</v>
      </c>
      <c r="D302" s="460">
        <v>136684</v>
      </c>
      <c r="E302" s="717"/>
      <c r="F302" s="731"/>
      <c r="G302" s="726"/>
      <c r="H302" s="74">
        <v>1314</v>
      </c>
      <c r="I302" s="301">
        <f t="shared" si="24"/>
        <v>1550.52</v>
      </c>
      <c r="J302" s="573"/>
      <c r="K302" s="609">
        <v>4607170109784</v>
      </c>
      <c r="L302" s="382" t="s">
        <v>2680</v>
      </c>
    </row>
    <row r="303" spans="1:12" ht="12.75" customHeight="1">
      <c r="A303" s="28">
        <f t="shared" si="23"/>
        <v>284</v>
      </c>
      <c r="B303" s="731"/>
      <c r="C303" s="5" t="s">
        <v>2164</v>
      </c>
      <c r="D303" s="460">
        <v>136685</v>
      </c>
      <c r="E303" s="717"/>
      <c r="F303" s="731"/>
      <c r="G303" s="726"/>
      <c r="H303" s="74">
        <v>1314</v>
      </c>
      <c r="I303" s="301">
        <f t="shared" si="24"/>
        <v>1550.52</v>
      </c>
      <c r="J303" s="573"/>
      <c r="K303" s="609">
        <v>4607170109791</v>
      </c>
      <c r="L303" s="382" t="s">
        <v>2681</v>
      </c>
    </row>
    <row r="304" spans="1:12" ht="12.75" customHeight="1">
      <c r="A304" s="28">
        <f t="shared" si="23"/>
        <v>285</v>
      </c>
      <c r="B304" s="732"/>
      <c r="C304" s="5" t="s">
        <v>2165</v>
      </c>
      <c r="D304" s="460">
        <v>136686</v>
      </c>
      <c r="E304" s="719"/>
      <c r="F304" s="732"/>
      <c r="G304" s="726"/>
      <c r="H304" s="466">
        <v>1314</v>
      </c>
      <c r="I304" s="467">
        <f t="shared" si="24"/>
        <v>1550.52</v>
      </c>
      <c r="J304" s="579"/>
      <c r="K304" s="609">
        <v>4607170109807</v>
      </c>
      <c r="L304" s="382" t="s">
        <v>2682</v>
      </c>
    </row>
    <row r="305" spans="1:12" ht="12.75" customHeight="1">
      <c r="A305" s="28">
        <f t="shared" si="23"/>
        <v>286</v>
      </c>
      <c r="B305" s="717" t="s">
        <v>3069</v>
      </c>
      <c r="C305" s="5" t="s">
        <v>3085</v>
      </c>
      <c r="D305" s="460">
        <v>177020</v>
      </c>
      <c r="E305" s="716" t="s">
        <v>2988</v>
      </c>
      <c r="F305" s="730" t="s">
        <v>3022</v>
      </c>
      <c r="G305" s="726">
        <v>82</v>
      </c>
      <c r="H305" s="466">
        <v>1681</v>
      </c>
      <c r="I305" s="467">
        <f t="shared" si="24"/>
        <v>1983.58</v>
      </c>
      <c r="J305" s="579"/>
      <c r="K305" s="609">
        <v>4607170109814</v>
      </c>
      <c r="L305" s="382"/>
    </row>
    <row r="306" spans="1:12" ht="12.75" customHeight="1">
      <c r="A306" s="28">
        <f t="shared" si="23"/>
        <v>287</v>
      </c>
      <c r="B306" s="717"/>
      <c r="C306" s="5" t="s">
        <v>3086</v>
      </c>
      <c r="D306" s="460">
        <v>177021</v>
      </c>
      <c r="E306" s="717"/>
      <c r="F306" s="731"/>
      <c r="G306" s="726"/>
      <c r="H306" s="466">
        <v>1681</v>
      </c>
      <c r="I306" s="467">
        <f t="shared" si="24"/>
        <v>1983.58</v>
      </c>
      <c r="J306" s="579"/>
      <c r="K306" s="609">
        <v>4607170106462</v>
      </c>
      <c r="L306" s="382"/>
    </row>
    <row r="307" spans="1:12" ht="12.75" customHeight="1">
      <c r="A307" s="28">
        <f t="shared" si="23"/>
        <v>288</v>
      </c>
      <c r="B307" s="717"/>
      <c r="C307" s="5" t="s">
        <v>3087</v>
      </c>
      <c r="D307" s="460">
        <v>177022</v>
      </c>
      <c r="E307" s="717"/>
      <c r="F307" s="731"/>
      <c r="G307" s="726"/>
      <c r="H307" s="466">
        <v>1681</v>
      </c>
      <c r="I307" s="467">
        <f t="shared" si="24"/>
        <v>1983.58</v>
      </c>
      <c r="J307" s="579"/>
      <c r="K307" s="609">
        <v>4607170106486</v>
      </c>
      <c r="L307" s="382"/>
    </row>
    <row r="308" spans="1:12" ht="12.75" customHeight="1">
      <c r="A308" s="28">
        <f t="shared" si="23"/>
        <v>289</v>
      </c>
      <c r="B308" s="717"/>
      <c r="C308" s="5" t="s">
        <v>3088</v>
      </c>
      <c r="D308" s="460">
        <v>177023</v>
      </c>
      <c r="E308" s="717"/>
      <c r="F308" s="731"/>
      <c r="G308" s="726"/>
      <c r="H308" s="466">
        <v>1681</v>
      </c>
      <c r="I308" s="467">
        <f t="shared" si="24"/>
        <v>1983.58</v>
      </c>
      <c r="J308" s="579"/>
      <c r="K308" s="609">
        <v>4607170106509</v>
      </c>
      <c r="L308" s="382"/>
    </row>
    <row r="309" spans="1:12" ht="12.75" customHeight="1">
      <c r="A309" s="28">
        <f t="shared" si="23"/>
        <v>290</v>
      </c>
      <c r="B309" s="717"/>
      <c r="C309" s="5" t="s">
        <v>3089</v>
      </c>
      <c r="D309" s="460">
        <v>177024</v>
      </c>
      <c r="E309" s="717"/>
      <c r="F309" s="731"/>
      <c r="G309" s="726"/>
      <c r="H309" s="466">
        <v>1681</v>
      </c>
      <c r="I309" s="467">
        <f t="shared" si="24"/>
        <v>1983.58</v>
      </c>
      <c r="J309" s="579"/>
      <c r="K309" s="609">
        <v>4607170106516</v>
      </c>
      <c r="L309" s="382"/>
    </row>
    <row r="310" spans="1:12" ht="12.75" customHeight="1">
      <c r="A310" s="28">
        <f t="shared" si="23"/>
        <v>291</v>
      </c>
      <c r="B310" s="717"/>
      <c r="C310" s="5" t="s">
        <v>3090</v>
      </c>
      <c r="D310" s="460">
        <v>177025</v>
      </c>
      <c r="E310" s="717"/>
      <c r="F310" s="731"/>
      <c r="G310" s="726">
        <v>82.5</v>
      </c>
      <c r="H310" s="466">
        <v>1681</v>
      </c>
      <c r="I310" s="467">
        <f t="shared" si="24"/>
        <v>1983.58</v>
      </c>
      <c r="J310" s="579"/>
      <c r="K310" s="609">
        <v>4607170106523</v>
      </c>
      <c r="L310" s="382"/>
    </row>
    <row r="311" spans="1:12" ht="12.75" customHeight="1">
      <c r="A311" s="28">
        <f t="shared" si="23"/>
        <v>292</v>
      </c>
      <c r="B311" s="717"/>
      <c r="C311" s="5" t="s">
        <v>3091</v>
      </c>
      <c r="D311" s="460">
        <v>177026</v>
      </c>
      <c r="E311" s="717"/>
      <c r="F311" s="731"/>
      <c r="G311" s="726"/>
      <c r="H311" s="466">
        <v>1681</v>
      </c>
      <c r="I311" s="467">
        <f t="shared" si="24"/>
        <v>1983.58</v>
      </c>
      <c r="J311" s="579"/>
      <c r="K311" s="609">
        <v>4607170106530</v>
      </c>
      <c r="L311" s="382"/>
    </row>
    <row r="312" spans="1:12" ht="12.75" customHeight="1">
      <c r="A312" s="28">
        <f t="shared" si="23"/>
        <v>293</v>
      </c>
      <c r="B312" s="717"/>
      <c r="C312" s="5" t="s">
        <v>3092</v>
      </c>
      <c r="D312" s="460">
        <v>177027</v>
      </c>
      <c r="E312" s="717"/>
      <c r="F312" s="731"/>
      <c r="G312" s="726"/>
      <c r="H312" s="466">
        <v>1681</v>
      </c>
      <c r="I312" s="467">
        <f t="shared" si="24"/>
        <v>1983.58</v>
      </c>
      <c r="J312" s="579"/>
      <c r="K312" s="609">
        <v>4607170106547</v>
      </c>
      <c r="L312" s="382"/>
    </row>
    <row r="313" spans="1:12" ht="12.75" customHeight="1">
      <c r="A313" s="28">
        <f t="shared" si="23"/>
        <v>294</v>
      </c>
      <c r="B313" s="717"/>
      <c r="C313" s="5" t="s">
        <v>3306</v>
      </c>
      <c r="D313" s="460">
        <v>177028</v>
      </c>
      <c r="E313" s="717"/>
      <c r="F313" s="731"/>
      <c r="G313" s="726"/>
      <c r="H313" s="466">
        <v>1681</v>
      </c>
      <c r="I313" s="467">
        <f t="shared" si="24"/>
        <v>1983.58</v>
      </c>
      <c r="J313" s="579"/>
      <c r="K313" s="609">
        <v>4607170106554</v>
      </c>
      <c r="L313" s="382"/>
    </row>
    <row r="314" spans="1:12" ht="12.75" customHeight="1">
      <c r="A314" s="28">
        <f t="shared" si="23"/>
        <v>295</v>
      </c>
      <c r="B314" s="717"/>
      <c r="C314" s="5" t="s">
        <v>3307</v>
      </c>
      <c r="D314" s="460">
        <v>177029</v>
      </c>
      <c r="E314" s="717"/>
      <c r="F314" s="731"/>
      <c r="G314" s="726"/>
      <c r="H314" s="466">
        <v>1681</v>
      </c>
      <c r="I314" s="467">
        <f t="shared" si="24"/>
        <v>1983.58</v>
      </c>
      <c r="J314" s="579"/>
      <c r="K314" s="609">
        <v>4607170106561</v>
      </c>
      <c r="L314" s="382"/>
    </row>
    <row r="315" spans="1:12" ht="12.75" customHeight="1">
      <c r="A315" s="28">
        <f t="shared" si="23"/>
        <v>296</v>
      </c>
      <c r="B315" s="717"/>
      <c r="C315" s="5" t="s">
        <v>3308</v>
      </c>
      <c r="D315" s="460">
        <v>177172</v>
      </c>
      <c r="E315" s="717"/>
      <c r="F315" s="731"/>
      <c r="G315" s="720">
        <v>83</v>
      </c>
      <c r="H315" s="466">
        <v>1681</v>
      </c>
      <c r="I315" s="467">
        <f t="shared" si="24"/>
        <v>1983.58</v>
      </c>
      <c r="J315" s="579"/>
      <c r="K315" s="609">
        <v>4607170109913</v>
      </c>
      <c r="L315" s="382"/>
    </row>
    <row r="316" spans="1:12" ht="12.75" customHeight="1">
      <c r="A316" s="28">
        <f t="shared" si="23"/>
        <v>297</v>
      </c>
      <c r="B316" s="717"/>
      <c r="C316" s="5" t="s">
        <v>3309</v>
      </c>
      <c r="D316" s="460">
        <v>177173</v>
      </c>
      <c r="E316" s="717"/>
      <c r="F316" s="731"/>
      <c r="G316" s="721"/>
      <c r="H316" s="466">
        <v>1681</v>
      </c>
      <c r="I316" s="467">
        <f t="shared" si="24"/>
        <v>1983.58</v>
      </c>
      <c r="J316" s="579"/>
      <c r="K316" s="609">
        <v>4607170109920</v>
      </c>
      <c r="L316" s="382"/>
    </row>
    <row r="317" spans="1:12" ht="12.75" customHeight="1">
      <c r="A317" s="28">
        <f t="shared" si="23"/>
        <v>298</v>
      </c>
      <c r="B317" s="717"/>
      <c r="C317" s="5" t="s">
        <v>3310</v>
      </c>
      <c r="D317" s="460">
        <v>177174</v>
      </c>
      <c r="E317" s="717"/>
      <c r="F317" s="731"/>
      <c r="G317" s="721"/>
      <c r="H317" s="466">
        <v>1681</v>
      </c>
      <c r="I317" s="467">
        <f t="shared" si="24"/>
        <v>1983.58</v>
      </c>
      <c r="J317" s="579"/>
      <c r="K317" s="609">
        <v>4607170109937</v>
      </c>
      <c r="L317" s="382"/>
    </row>
    <row r="318" spans="1:12" ht="12.75" customHeight="1">
      <c r="A318" s="28">
        <f t="shared" si="23"/>
        <v>299</v>
      </c>
      <c r="B318" s="717"/>
      <c r="C318" s="5" t="s">
        <v>3311</v>
      </c>
      <c r="D318" s="460">
        <v>177170</v>
      </c>
      <c r="E318" s="717"/>
      <c r="F318" s="731"/>
      <c r="G318" s="721"/>
      <c r="H318" s="466">
        <v>1681</v>
      </c>
      <c r="I318" s="467">
        <f t="shared" si="24"/>
        <v>1983.58</v>
      </c>
      <c r="J318" s="579"/>
      <c r="K318" s="609">
        <v>4607170109944</v>
      </c>
      <c r="L318" s="382"/>
    </row>
    <row r="319" spans="1:12" ht="12.75" customHeight="1">
      <c r="A319" s="28">
        <f t="shared" si="23"/>
        <v>300</v>
      </c>
      <c r="B319" s="719"/>
      <c r="C319" s="5" t="s">
        <v>3312</v>
      </c>
      <c r="D319" s="460">
        <v>177171</v>
      </c>
      <c r="E319" s="719"/>
      <c r="F319" s="732"/>
      <c r="G319" s="722"/>
      <c r="H319" s="466">
        <v>1681</v>
      </c>
      <c r="I319" s="467">
        <f t="shared" si="24"/>
        <v>1983.58</v>
      </c>
      <c r="J319" s="579"/>
      <c r="K319" s="609">
        <v>4607170109951</v>
      </c>
      <c r="L319" s="382"/>
    </row>
    <row r="320" spans="1:12" ht="12.75" customHeight="1">
      <c r="A320" s="28">
        <f t="shared" si="23"/>
        <v>301</v>
      </c>
      <c r="B320" s="717" t="s">
        <v>3070</v>
      </c>
      <c r="C320" s="5" t="s">
        <v>3122</v>
      </c>
      <c r="D320" s="460">
        <v>177061</v>
      </c>
      <c r="E320" s="716" t="s">
        <v>2988</v>
      </c>
      <c r="F320" s="730" t="s">
        <v>3023</v>
      </c>
      <c r="G320" s="726">
        <v>82</v>
      </c>
      <c r="H320" s="466">
        <v>1681</v>
      </c>
      <c r="I320" s="467">
        <f t="shared" si="24"/>
        <v>1983.58</v>
      </c>
      <c r="J320" s="579"/>
      <c r="K320" s="609">
        <v>4607170109968</v>
      </c>
      <c r="L320" s="382"/>
    </row>
    <row r="321" spans="1:12" ht="12.75" customHeight="1">
      <c r="A321" s="28">
        <f t="shared" si="23"/>
        <v>302</v>
      </c>
      <c r="B321" s="717"/>
      <c r="C321" s="5" t="s">
        <v>3121</v>
      </c>
      <c r="D321" s="460">
        <v>177030</v>
      </c>
      <c r="E321" s="717"/>
      <c r="F321" s="731"/>
      <c r="G321" s="726"/>
      <c r="H321" s="466">
        <v>1681</v>
      </c>
      <c r="I321" s="467">
        <f t="shared" si="24"/>
        <v>1983.58</v>
      </c>
      <c r="J321" s="579"/>
      <c r="K321" s="609">
        <v>4607170109975</v>
      </c>
      <c r="L321" s="382"/>
    </row>
    <row r="322" spans="1:12" ht="12.75" customHeight="1">
      <c r="A322" s="28">
        <f t="shared" si="23"/>
        <v>303</v>
      </c>
      <c r="B322" s="717"/>
      <c r="C322" s="5" t="s">
        <v>3120</v>
      </c>
      <c r="D322" s="460">
        <v>177062</v>
      </c>
      <c r="E322" s="717"/>
      <c r="F322" s="731"/>
      <c r="G322" s="726"/>
      <c r="H322" s="466">
        <v>1681</v>
      </c>
      <c r="I322" s="467">
        <f t="shared" si="24"/>
        <v>1983.58</v>
      </c>
      <c r="J322" s="579"/>
      <c r="K322" s="609">
        <v>4607170109982</v>
      </c>
      <c r="L322" s="382"/>
    </row>
    <row r="323" spans="1:12" ht="12.75" customHeight="1">
      <c r="A323" s="28">
        <f t="shared" si="23"/>
        <v>304</v>
      </c>
      <c r="B323" s="717"/>
      <c r="C323" s="5" t="s">
        <v>3119</v>
      </c>
      <c r="D323" s="460">
        <v>177063</v>
      </c>
      <c r="E323" s="717"/>
      <c r="F323" s="731"/>
      <c r="G323" s="726"/>
      <c r="H323" s="466">
        <v>1681</v>
      </c>
      <c r="I323" s="467">
        <f t="shared" si="24"/>
        <v>1983.58</v>
      </c>
      <c r="J323" s="579"/>
      <c r="K323" s="609">
        <v>4607170109999</v>
      </c>
      <c r="L323" s="382"/>
    </row>
    <row r="324" spans="1:12" ht="12.75" customHeight="1">
      <c r="A324" s="28">
        <f t="shared" si="23"/>
        <v>305</v>
      </c>
      <c r="B324" s="717"/>
      <c r="C324" s="5" t="s">
        <v>3118</v>
      </c>
      <c r="D324" s="460">
        <v>177031</v>
      </c>
      <c r="E324" s="717"/>
      <c r="F324" s="731"/>
      <c r="G324" s="726"/>
      <c r="H324" s="466">
        <v>1681</v>
      </c>
      <c r="I324" s="467">
        <f t="shared" si="24"/>
        <v>1983.58</v>
      </c>
      <c r="J324" s="579"/>
      <c r="K324" s="609">
        <v>4607170100101</v>
      </c>
      <c r="L324" s="382"/>
    </row>
    <row r="325" spans="1:12" ht="12.75" customHeight="1">
      <c r="A325" s="28">
        <f t="shared" si="23"/>
        <v>306</v>
      </c>
      <c r="B325" s="717"/>
      <c r="C325" s="5" t="s">
        <v>3117</v>
      </c>
      <c r="D325" s="460">
        <v>177032</v>
      </c>
      <c r="E325" s="717"/>
      <c r="F325" s="731"/>
      <c r="G325" s="726">
        <v>82.5</v>
      </c>
      <c r="H325" s="466">
        <v>1681</v>
      </c>
      <c r="I325" s="467">
        <f t="shared" si="24"/>
        <v>1983.58</v>
      </c>
      <c r="J325" s="579"/>
      <c r="K325" s="609">
        <v>4607170101665</v>
      </c>
      <c r="L325" s="382"/>
    </row>
    <row r="326" spans="1:12" ht="12.75" customHeight="1">
      <c r="A326" s="28">
        <f t="shared" si="23"/>
        <v>307</v>
      </c>
      <c r="B326" s="717"/>
      <c r="C326" s="5" t="s">
        <v>3116</v>
      </c>
      <c r="D326" s="460">
        <v>177033</v>
      </c>
      <c r="E326" s="717"/>
      <c r="F326" s="731"/>
      <c r="G326" s="726"/>
      <c r="H326" s="466">
        <v>1681</v>
      </c>
      <c r="I326" s="467">
        <f t="shared" si="24"/>
        <v>1983.58</v>
      </c>
      <c r="J326" s="579"/>
      <c r="K326" s="609">
        <v>4607170103164</v>
      </c>
      <c r="L326" s="382"/>
    </row>
    <row r="327" spans="1:12" ht="12.75" customHeight="1">
      <c r="A327" s="28">
        <f t="shared" si="23"/>
        <v>308</v>
      </c>
      <c r="B327" s="717"/>
      <c r="C327" s="5" t="s">
        <v>3115</v>
      </c>
      <c r="D327" s="460">
        <v>177034</v>
      </c>
      <c r="E327" s="717"/>
      <c r="F327" s="731"/>
      <c r="G327" s="726"/>
      <c r="H327" s="466">
        <v>1681</v>
      </c>
      <c r="I327" s="467">
        <f t="shared" si="24"/>
        <v>1983.58</v>
      </c>
      <c r="J327" s="579"/>
      <c r="K327" s="609">
        <v>4607170105670</v>
      </c>
      <c r="L327" s="382"/>
    </row>
    <row r="328" spans="1:12" ht="12.75" customHeight="1">
      <c r="A328" s="28">
        <f t="shared" si="23"/>
        <v>309</v>
      </c>
      <c r="B328" s="717"/>
      <c r="C328" s="5" t="s">
        <v>3114</v>
      </c>
      <c r="D328" s="460">
        <v>177035</v>
      </c>
      <c r="E328" s="717"/>
      <c r="F328" s="731"/>
      <c r="G328" s="726"/>
      <c r="H328" s="466">
        <v>1681</v>
      </c>
      <c r="I328" s="467">
        <f t="shared" si="24"/>
        <v>1983.58</v>
      </c>
      <c r="J328" s="579"/>
      <c r="K328" s="609">
        <v>4607170105700</v>
      </c>
      <c r="L328" s="382"/>
    </row>
    <row r="329" spans="1:12" ht="12.75" customHeight="1">
      <c r="A329" s="28">
        <f t="shared" si="23"/>
        <v>310</v>
      </c>
      <c r="B329" s="717"/>
      <c r="C329" s="5" t="s">
        <v>3113</v>
      </c>
      <c r="D329" s="460">
        <v>177036</v>
      </c>
      <c r="E329" s="717"/>
      <c r="F329" s="731"/>
      <c r="G329" s="726"/>
      <c r="H329" s="466">
        <v>1681</v>
      </c>
      <c r="I329" s="467">
        <f t="shared" si="24"/>
        <v>1983.58</v>
      </c>
      <c r="J329" s="579"/>
      <c r="K329" s="609">
        <v>4607170106479</v>
      </c>
      <c r="L329" s="382"/>
    </row>
    <row r="330" spans="1:12" ht="12.75" customHeight="1">
      <c r="A330" s="28">
        <f t="shared" si="23"/>
        <v>311</v>
      </c>
      <c r="B330" s="717"/>
      <c r="C330" s="5" t="s">
        <v>3112</v>
      </c>
      <c r="D330" s="460">
        <v>177037</v>
      </c>
      <c r="E330" s="717"/>
      <c r="F330" s="731"/>
      <c r="G330" s="720">
        <v>83</v>
      </c>
      <c r="H330" s="466">
        <v>1681</v>
      </c>
      <c r="I330" s="467">
        <f t="shared" si="24"/>
        <v>1983.58</v>
      </c>
      <c r="J330" s="579"/>
      <c r="K330" s="609">
        <v>4607170106493</v>
      </c>
      <c r="L330" s="382"/>
    </row>
    <row r="331" spans="1:12" ht="12.75" customHeight="1">
      <c r="A331" s="28">
        <f t="shared" si="23"/>
        <v>312</v>
      </c>
      <c r="B331" s="717"/>
      <c r="C331" s="5" t="s">
        <v>3111</v>
      </c>
      <c r="D331" s="460">
        <v>177038</v>
      </c>
      <c r="E331" s="717"/>
      <c r="F331" s="731"/>
      <c r="G331" s="721"/>
      <c r="H331" s="466">
        <v>1681</v>
      </c>
      <c r="I331" s="467">
        <f t="shared" si="24"/>
        <v>1983.58</v>
      </c>
      <c r="J331" s="579"/>
      <c r="K331" s="609">
        <v>4607170106622</v>
      </c>
      <c r="L331" s="382"/>
    </row>
    <row r="332" spans="1:12" ht="12.75" customHeight="1">
      <c r="A332" s="28">
        <f t="shared" si="23"/>
        <v>313</v>
      </c>
      <c r="B332" s="717"/>
      <c r="C332" s="5" t="s">
        <v>3110</v>
      </c>
      <c r="D332" s="460">
        <v>177040</v>
      </c>
      <c r="E332" s="717"/>
      <c r="F332" s="731"/>
      <c r="G332" s="721"/>
      <c r="H332" s="466">
        <v>1681</v>
      </c>
      <c r="I332" s="467">
        <f t="shared" si="24"/>
        <v>1983.58</v>
      </c>
      <c r="J332" s="579"/>
      <c r="K332" s="609">
        <v>4607170106684</v>
      </c>
      <c r="L332" s="382"/>
    </row>
    <row r="333" spans="1:12" ht="12.75" customHeight="1">
      <c r="A333" s="28">
        <f t="shared" si="23"/>
        <v>314</v>
      </c>
      <c r="B333" s="717"/>
      <c r="C333" s="5" t="s">
        <v>3109</v>
      </c>
      <c r="D333" s="460">
        <v>177041</v>
      </c>
      <c r="E333" s="717"/>
      <c r="F333" s="731"/>
      <c r="G333" s="721"/>
      <c r="H333" s="466">
        <v>1681</v>
      </c>
      <c r="I333" s="467">
        <f t="shared" si="24"/>
        <v>1983.58</v>
      </c>
      <c r="J333" s="579"/>
      <c r="K333" s="609">
        <v>4607170106691</v>
      </c>
      <c r="L333" s="382"/>
    </row>
    <row r="334" spans="1:12" ht="12.75" customHeight="1">
      <c r="A334" s="28">
        <f t="shared" si="23"/>
        <v>315</v>
      </c>
      <c r="B334" s="719"/>
      <c r="C334" s="5" t="s">
        <v>3108</v>
      </c>
      <c r="D334" s="460">
        <v>177042</v>
      </c>
      <c r="E334" s="719"/>
      <c r="F334" s="732"/>
      <c r="G334" s="722"/>
      <c r="H334" s="466">
        <v>1681</v>
      </c>
      <c r="I334" s="467">
        <f t="shared" si="24"/>
        <v>1983.58</v>
      </c>
      <c r="J334" s="579"/>
      <c r="K334" s="609">
        <v>4607170107155</v>
      </c>
      <c r="L334" s="382"/>
    </row>
    <row r="335" spans="1:12" ht="12.75" customHeight="1">
      <c r="A335" s="28">
        <f t="shared" si="23"/>
        <v>316</v>
      </c>
      <c r="B335" s="717" t="s">
        <v>3071</v>
      </c>
      <c r="C335" s="5" t="s">
        <v>3107</v>
      </c>
      <c r="D335" s="460">
        <v>177043</v>
      </c>
      <c r="E335" s="716" t="s">
        <v>3082</v>
      </c>
      <c r="F335" s="730" t="s">
        <v>141</v>
      </c>
      <c r="G335" s="726">
        <v>76.5</v>
      </c>
      <c r="H335" s="466">
        <v>1681</v>
      </c>
      <c r="I335" s="467">
        <f t="shared" si="24"/>
        <v>1983.58</v>
      </c>
      <c r="J335" s="579"/>
      <c r="K335" s="609">
        <v>4607170109470</v>
      </c>
      <c r="L335" s="382"/>
    </row>
    <row r="336" spans="1:12" ht="12.75" customHeight="1">
      <c r="A336" s="28">
        <f t="shared" si="23"/>
        <v>317</v>
      </c>
      <c r="B336" s="717"/>
      <c r="C336" s="5" t="s">
        <v>3106</v>
      </c>
      <c r="D336" s="460">
        <v>177044</v>
      </c>
      <c r="E336" s="717"/>
      <c r="F336" s="731"/>
      <c r="G336" s="726"/>
      <c r="H336" s="466">
        <v>1681</v>
      </c>
      <c r="I336" s="467">
        <f t="shared" si="24"/>
        <v>1983.58</v>
      </c>
      <c r="J336" s="579"/>
      <c r="K336" s="609">
        <v>4607170109821</v>
      </c>
      <c r="L336" s="382"/>
    </row>
    <row r="337" spans="1:16" ht="12.75" customHeight="1">
      <c r="A337" s="28">
        <f t="shared" si="23"/>
        <v>318</v>
      </c>
      <c r="B337" s="717"/>
      <c r="C337" s="5" t="s">
        <v>3105</v>
      </c>
      <c r="D337" s="460">
        <v>177045</v>
      </c>
      <c r="E337" s="717"/>
      <c r="F337" s="731"/>
      <c r="G337" s="726"/>
      <c r="H337" s="466">
        <v>1681</v>
      </c>
      <c r="I337" s="467">
        <f t="shared" si="24"/>
        <v>1983.58</v>
      </c>
      <c r="J337" s="579"/>
      <c r="K337" s="609">
        <v>4607170109838</v>
      </c>
      <c r="L337" s="382"/>
    </row>
    <row r="338" spans="1:16" ht="12.75" customHeight="1">
      <c r="A338" s="28">
        <f t="shared" si="23"/>
        <v>319</v>
      </c>
      <c r="B338" s="717"/>
      <c r="C338" s="5" t="s">
        <v>3104</v>
      </c>
      <c r="D338" s="460">
        <v>177046</v>
      </c>
      <c r="E338" s="717"/>
      <c r="F338" s="731"/>
      <c r="G338" s="726"/>
      <c r="H338" s="466">
        <v>1681</v>
      </c>
      <c r="I338" s="467">
        <f t="shared" si="24"/>
        <v>1983.58</v>
      </c>
      <c r="J338" s="579"/>
      <c r="K338" s="609">
        <v>4607170109845</v>
      </c>
      <c r="L338" s="382"/>
    </row>
    <row r="339" spans="1:16" ht="12.75" customHeight="1">
      <c r="A339" s="28">
        <f t="shared" si="23"/>
        <v>320</v>
      </c>
      <c r="B339" s="717"/>
      <c r="C339" s="5" t="s">
        <v>3103</v>
      </c>
      <c r="D339" s="460">
        <v>177047</v>
      </c>
      <c r="E339" s="717"/>
      <c r="F339" s="731"/>
      <c r="G339" s="726"/>
      <c r="H339" s="466">
        <v>1681</v>
      </c>
      <c r="I339" s="467">
        <f t="shared" si="24"/>
        <v>1983.58</v>
      </c>
      <c r="J339" s="579"/>
      <c r="K339" s="609">
        <v>4607170109852</v>
      </c>
      <c r="L339" s="382"/>
    </row>
    <row r="340" spans="1:16" ht="12.75" customHeight="1">
      <c r="A340" s="28">
        <f t="shared" si="23"/>
        <v>321</v>
      </c>
      <c r="B340" s="717"/>
      <c r="C340" s="5" t="s">
        <v>3102</v>
      </c>
      <c r="D340" s="460">
        <v>177048</v>
      </c>
      <c r="E340" s="717"/>
      <c r="F340" s="731"/>
      <c r="G340" s="726">
        <v>77</v>
      </c>
      <c r="H340" s="466">
        <v>1681</v>
      </c>
      <c r="I340" s="467">
        <f t="shared" si="24"/>
        <v>1983.58</v>
      </c>
      <c r="J340" s="579"/>
      <c r="K340" s="609">
        <v>4607170109869</v>
      </c>
      <c r="L340" s="382"/>
    </row>
    <row r="341" spans="1:16" ht="12.75" customHeight="1">
      <c r="A341" s="28">
        <f t="shared" si="23"/>
        <v>322</v>
      </c>
      <c r="B341" s="717"/>
      <c r="C341" s="5" t="s">
        <v>3101</v>
      </c>
      <c r="D341" s="460">
        <v>177049</v>
      </c>
      <c r="E341" s="717"/>
      <c r="F341" s="731"/>
      <c r="G341" s="726"/>
      <c r="H341" s="466">
        <v>1681</v>
      </c>
      <c r="I341" s="467">
        <f t="shared" si="24"/>
        <v>1983.58</v>
      </c>
      <c r="J341" s="579"/>
      <c r="K341" s="609">
        <v>4607170109876</v>
      </c>
      <c r="L341" s="382"/>
    </row>
    <row r="342" spans="1:16" ht="12.75" customHeight="1">
      <c r="A342" s="28">
        <f t="shared" si="23"/>
        <v>323</v>
      </c>
      <c r="B342" s="717"/>
      <c r="C342" s="5" t="s">
        <v>3100</v>
      </c>
      <c r="D342" s="460">
        <v>177050</v>
      </c>
      <c r="E342" s="717"/>
      <c r="F342" s="731"/>
      <c r="G342" s="726"/>
      <c r="H342" s="466">
        <v>1681</v>
      </c>
      <c r="I342" s="467">
        <f t="shared" si="24"/>
        <v>1983.58</v>
      </c>
      <c r="J342" s="579"/>
      <c r="K342" s="609">
        <v>4607170109883</v>
      </c>
      <c r="L342" s="382"/>
    </row>
    <row r="343" spans="1:16" ht="12.75" customHeight="1">
      <c r="A343" s="28">
        <f t="shared" si="23"/>
        <v>324</v>
      </c>
      <c r="B343" s="717"/>
      <c r="C343" s="5" t="s">
        <v>3099</v>
      </c>
      <c r="D343" s="460">
        <v>177051</v>
      </c>
      <c r="E343" s="717"/>
      <c r="F343" s="731"/>
      <c r="G343" s="726"/>
      <c r="H343" s="466">
        <v>1681</v>
      </c>
      <c r="I343" s="467">
        <f t="shared" si="24"/>
        <v>1983.58</v>
      </c>
      <c r="J343" s="579"/>
      <c r="K343" s="609">
        <v>4607170109890</v>
      </c>
      <c r="L343" s="382"/>
    </row>
    <row r="344" spans="1:16" ht="12.75" customHeight="1">
      <c r="A344" s="28">
        <f t="shared" si="23"/>
        <v>325</v>
      </c>
      <c r="B344" s="717"/>
      <c r="C344" s="5" t="s">
        <v>3098</v>
      </c>
      <c r="D344" s="460">
        <v>177052</v>
      </c>
      <c r="E344" s="717"/>
      <c r="F344" s="731"/>
      <c r="G344" s="726"/>
      <c r="H344" s="466">
        <v>1681</v>
      </c>
      <c r="I344" s="467">
        <f t="shared" si="24"/>
        <v>1983.58</v>
      </c>
      <c r="J344" s="579"/>
      <c r="K344" s="609">
        <v>4607170109906</v>
      </c>
      <c r="L344" s="382"/>
    </row>
    <row r="345" spans="1:16" ht="12.75" customHeight="1">
      <c r="A345" s="28">
        <f t="shared" si="23"/>
        <v>326</v>
      </c>
      <c r="B345" s="717"/>
      <c r="C345" s="456" t="s">
        <v>3097</v>
      </c>
      <c r="D345" s="460">
        <v>177175</v>
      </c>
      <c r="E345" s="717"/>
      <c r="F345" s="731"/>
      <c r="G345" s="726">
        <v>77.5</v>
      </c>
      <c r="H345" s="466">
        <v>1681</v>
      </c>
      <c r="I345" s="467">
        <f t="shared" si="24"/>
        <v>1983.58</v>
      </c>
      <c r="J345" s="579"/>
      <c r="K345" s="609">
        <v>4650078590024</v>
      </c>
      <c r="L345" s="382"/>
    </row>
    <row r="346" spans="1:16" ht="12.75" customHeight="1">
      <c r="A346" s="28">
        <f t="shared" si="23"/>
        <v>327</v>
      </c>
      <c r="B346" s="717"/>
      <c r="C346" s="5" t="s">
        <v>3096</v>
      </c>
      <c r="D346" s="460">
        <v>177176</v>
      </c>
      <c r="E346" s="717"/>
      <c r="F346" s="731"/>
      <c r="G346" s="726"/>
      <c r="H346" s="466">
        <v>1681</v>
      </c>
      <c r="I346" s="467">
        <f t="shared" si="24"/>
        <v>1983.58</v>
      </c>
      <c r="J346" s="579"/>
      <c r="K346" s="609">
        <v>4650078590031</v>
      </c>
      <c r="L346" s="382"/>
    </row>
    <row r="347" spans="1:16" ht="12.75" customHeight="1">
      <c r="A347" s="28">
        <f t="shared" si="23"/>
        <v>328</v>
      </c>
      <c r="B347" s="717"/>
      <c r="C347" s="5" t="s">
        <v>3095</v>
      </c>
      <c r="D347" s="460">
        <v>177177</v>
      </c>
      <c r="E347" s="717"/>
      <c r="F347" s="731"/>
      <c r="G347" s="726"/>
      <c r="H347" s="466">
        <v>1681</v>
      </c>
      <c r="I347" s="467">
        <f t="shared" si="24"/>
        <v>1983.58</v>
      </c>
      <c r="J347" s="579"/>
      <c r="K347" s="609">
        <v>4650078590048</v>
      </c>
      <c r="L347" s="382"/>
    </row>
    <row r="348" spans="1:16" ht="12.75" customHeight="1">
      <c r="A348" s="28">
        <f t="shared" si="23"/>
        <v>329</v>
      </c>
      <c r="B348" s="717"/>
      <c r="C348" s="5" t="s">
        <v>3094</v>
      </c>
      <c r="D348" s="460">
        <v>177178</v>
      </c>
      <c r="E348" s="717"/>
      <c r="F348" s="731"/>
      <c r="G348" s="726"/>
      <c r="H348" s="466">
        <v>1681</v>
      </c>
      <c r="I348" s="467">
        <f t="shared" si="24"/>
        <v>1983.58</v>
      </c>
      <c r="J348" s="579"/>
      <c r="K348" s="609">
        <v>4650078590055</v>
      </c>
      <c r="L348" s="382"/>
    </row>
    <row r="349" spans="1:16" ht="12.75" customHeight="1">
      <c r="A349" s="28">
        <f t="shared" si="23"/>
        <v>330</v>
      </c>
      <c r="B349" s="719"/>
      <c r="C349" s="5" t="s">
        <v>3093</v>
      </c>
      <c r="D349" s="460">
        <v>177179</v>
      </c>
      <c r="E349" s="719"/>
      <c r="F349" s="732"/>
      <c r="G349" s="726"/>
      <c r="H349" s="466">
        <v>1681</v>
      </c>
      <c r="I349" s="467">
        <f t="shared" si="24"/>
        <v>1983.58</v>
      </c>
      <c r="J349" s="579"/>
      <c r="K349" s="609">
        <v>4650078590062</v>
      </c>
      <c r="L349" s="382"/>
    </row>
    <row r="350" spans="1:16" s="11" customFormat="1" ht="14">
      <c r="A350" s="28">
        <f t="shared" si="23"/>
        <v>331</v>
      </c>
      <c r="B350" s="730" t="s">
        <v>3048</v>
      </c>
      <c r="C350" s="525" t="s">
        <v>3049</v>
      </c>
      <c r="D350" s="460">
        <v>174249</v>
      </c>
      <c r="E350" s="6" t="s">
        <v>3044</v>
      </c>
      <c r="F350" s="88" t="s">
        <v>3045</v>
      </c>
      <c r="G350" s="335">
        <v>76</v>
      </c>
      <c r="H350" s="466">
        <v>930</v>
      </c>
      <c r="I350" s="466">
        <f t="shared" si="24"/>
        <v>1097.3999999999999</v>
      </c>
      <c r="J350" s="578"/>
      <c r="K350" s="609">
        <v>4650078590079</v>
      </c>
      <c r="L350" s="476"/>
      <c r="M350" s="381"/>
      <c r="N350" s="381"/>
      <c r="O350" s="381"/>
      <c r="P350" s="381"/>
    </row>
    <row r="351" spans="1:16" s="11" customFormat="1" ht="12.75" customHeight="1">
      <c r="A351" s="28">
        <f t="shared" si="23"/>
        <v>332</v>
      </c>
      <c r="B351" s="731"/>
      <c r="C351" s="145" t="s">
        <v>3050</v>
      </c>
      <c r="D351" s="460">
        <v>174250</v>
      </c>
      <c r="E351" s="6" t="s">
        <v>3044</v>
      </c>
      <c r="F351" s="88" t="s">
        <v>3046</v>
      </c>
      <c r="G351" s="465">
        <v>79</v>
      </c>
      <c r="H351" s="466">
        <v>930</v>
      </c>
      <c r="I351" s="466">
        <f t="shared" si="24"/>
        <v>1097.3999999999999</v>
      </c>
      <c r="J351" s="578"/>
      <c r="K351" s="609">
        <v>4650078590086</v>
      </c>
      <c r="L351" s="476"/>
      <c r="M351" s="381"/>
      <c r="N351" s="381"/>
      <c r="O351" s="381"/>
      <c r="P351" s="381"/>
    </row>
    <row r="352" spans="1:16" s="11" customFormat="1" ht="15" thickBot="1">
      <c r="A352" s="77">
        <f t="shared" si="23"/>
        <v>333</v>
      </c>
      <c r="B352" s="742"/>
      <c r="C352" s="477" t="s">
        <v>3051</v>
      </c>
      <c r="D352" s="473">
        <v>174251</v>
      </c>
      <c r="E352" s="35" t="s">
        <v>3044</v>
      </c>
      <c r="F352" s="472" t="s">
        <v>3047</v>
      </c>
      <c r="G352" s="474">
        <v>82</v>
      </c>
      <c r="H352" s="475">
        <v>930</v>
      </c>
      <c r="I352" s="475">
        <f t="shared" si="24"/>
        <v>1097.3999999999999</v>
      </c>
      <c r="J352" s="580"/>
      <c r="K352" s="609">
        <v>4650078590093</v>
      </c>
      <c r="L352" s="476"/>
      <c r="M352" s="381"/>
      <c r="N352" s="381"/>
      <c r="O352" s="381"/>
      <c r="P352" s="381"/>
    </row>
    <row r="353" spans="1:12" ht="15" customHeight="1" thickBot="1">
      <c r="A353" s="471"/>
      <c r="B353" s="439"/>
      <c r="C353" s="440"/>
      <c r="D353" s="439"/>
      <c r="E353" s="72" t="s">
        <v>3062</v>
      </c>
      <c r="F353" s="439"/>
      <c r="G353" s="441"/>
      <c r="H353" s="439"/>
      <c r="I353" s="442"/>
      <c r="J353" s="581"/>
      <c r="K353" s="611"/>
      <c r="L353" s="382"/>
    </row>
    <row r="354" spans="1:12" ht="12.75" customHeight="1">
      <c r="A354" s="73">
        <f>A352+1</f>
        <v>334</v>
      </c>
      <c r="B354" s="746" t="s">
        <v>502</v>
      </c>
      <c r="C354" s="37" t="s">
        <v>673</v>
      </c>
      <c r="D354" s="64" t="s">
        <v>142</v>
      </c>
      <c r="E354" s="736" t="s">
        <v>10</v>
      </c>
      <c r="F354" s="746" t="s">
        <v>143</v>
      </c>
      <c r="G354" s="78">
        <v>76</v>
      </c>
      <c r="H354" s="50">
        <v>770</v>
      </c>
      <c r="I354" s="303">
        <f t="shared" ref="I354:I366" si="25">H354*1.18</f>
        <v>908.59999999999991</v>
      </c>
      <c r="J354" s="582"/>
      <c r="K354" s="609">
        <v>4607170103225</v>
      </c>
      <c r="L354" s="382" t="s">
        <v>2288</v>
      </c>
    </row>
    <row r="355" spans="1:12" ht="12.75" customHeight="1">
      <c r="A355" s="28">
        <f>A354+1</f>
        <v>335</v>
      </c>
      <c r="B355" s="717"/>
      <c r="C355" s="6" t="s">
        <v>674</v>
      </c>
      <c r="D355" s="3" t="s">
        <v>144</v>
      </c>
      <c r="E355" s="728"/>
      <c r="F355" s="717"/>
      <c r="G355" s="10">
        <v>76.400000000000006</v>
      </c>
      <c r="H355" s="49">
        <v>770</v>
      </c>
      <c r="I355" s="298">
        <f t="shared" si="25"/>
        <v>908.59999999999991</v>
      </c>
      <c r="J355" s="583"/>
      <c r="K355" s="609">
        <v>4607170103232</v>
      </c>
      <c r="L355" s="382" t="s">
        <v>2289</v>
      </c>
    </row>
    <row r="356" spans="1:12" ht="12.75" customHeight="1">
      <c r="A356" s="28">
        <f t="shared" ref="A356:A367" si="26">A355+1</f>
        <v>336</v>
      </c>
      <c r="B356" s="719"/>
      <c r="C356" s="6" t="s">
        <v>675</v>
      </c>
      <c r="D356" s="3" t="s">
        <v>145</v>
      </c>
      <c r="E356" s="729"/>
      <c r="F356" s="719"/>
      <c r="G356" s="10">
        <v>76.8</v>
      </c>
      <c r="H356" s="49">
        <v>770</v>
      </c>
      <c r="I356" s="298">
        <f t="shared" si="25"/>
        <v>908.59999999999991</v>
      </c>
      <c r="J356" s="583"/>
      <c r="K356" s="609">
        <v>4607170103249</v>
      </c>
      <c r="L356" s="382" t="s">
        <v>2290</v>
      </c>
    </row>
    <row r="357" spans="1:12" ht="12.75" customHeight="1">
      <c r="A357" s="28">
        <f t="shared" si="26"/>
        <v>337</v>
      </c>
      <c r="B357" s="716" t="s">
        <v>502</v>
      </c>
      <c r="C357" s="6" t="s">
        <v>676</v>
      </c>
      <c r="D357" s="3" t="s">
        <v>146</v>
      </c>
      <c r="E357" s="727" t="s">
        <v>10</v>
      </c>
      <c r="F357" s="716" t="s">
        <v>147</v>
      </c>
      <c r="G357" s="10">
        <v>79</v>
      </c>
      <c r="H357" s="49">
        <v>770</v>
      </c>
      <c r="I357" s="298">
        <f t="shared" si="25"/>
        <v>908.59999999999991</v>
      </c>
      <c r="J357" s="583"/>
      <c r="K357" s="609">
        <v>4607170103256</v>
      </c>
      <c r="L357" s="382" t="s">
        <v>2291</v>
      </c>
    </row>
    <row r="358" spans="1:12" ht="12.75" customHeight="1">
      <c r="A358" s="28">
        <f t="shared" si="26"/>
        <v>338</v>
      </c>
      <c r="B358" s="717"/>
      <c r="C358" s="6" t="s">
        <v>677</v>
      </c>
      <c r="D358" s="3" t="s">
        <v>148</v>
      </c>
      <c r="E358" s="728"/>
      <c r="F358" s="717"/>
      <c r="G358" s="10">
        <v>79.400000000000006</v>
      </c>
      <c r="H358" s="49">
        <v>770</v>
      </c>
      <c r="I358" s="298">
        <f t="shared" si="25"/>
        <v>908.59999999999991</v>
      </c>
      <c r="J358" s="583"/>
      <c r="K358" s="609">
        <v>4607170103263</v>
      </c>
      <c r="L358" s="382" t="s">
        <v>2292</v>
      </c>
    </row>
    <row r="359" spans="1:12" ht="12.75" customHeight="1">
      <c r="A359" s="28">
        <f t="shared" si="26"/>
        <v>339</v>
      </c>
      <c r="B359" s="719"/>
      <c r="C359" s="6" t="s">
        <v>678</v>
      </c>
      <c r="D359" s="3" t="s">
        <v>149</v>
      </c>
      <c r="E359" s="729"/>
      <c r="F359" s="719"/>
      <c r="G359" s="10">
        <v>79.8</v>
      </c>
      <c r="H359" s="49">
        <v>770</v>
      </c>
      <c r="I359" s="298">
        <f t="shared" si="25"/>
        <v>908.59999999999991</v>
      </c>
      <c r="J359" s="583"/>
      <c r="K359" s="609">
        <v>4607170103270</v>
      </c>
      <c r="L359" s="382" t="s">
        <v>2293</v>
      </c>
    </row>
    <row r="360" spans="1:12" ht="12.75" customHeight="1">
      <c r="A360" s="28">
        <f t="shared" si="26"/>
        <v>340</v>
      </c>
      <c r="B360" s="716" t="s">
        <v>502</v>
      </c>
      <c r="C360" s="6" t="s">
        <v>679</v>
      </c>
      <c r="D360" s="3" t="s">
        <v>150</v>
      </c>
      <c r="E360" s="727" t="s">
        <v>10</v>
      </c>
      <c r="F360" s="716" t="s">
        <v>3058</v>
      </c>
      <c r="G360" s="10">
        <v>82</v>
      </c>
      <c r="H360" s="49">
        <v>770</v>
      </c>
      <c r="I360" s="298">
        <f t="shared" si="25"/>
        <v>908.59999999999991</v>
      </c>
      <c r="J360" s="583"/>
      <c r="K360" s="609">
        <v>4607170103287</v>
      </c>
      <c r="L360" s="382" t="s">
        <v>2294</v>
      </c>
    </row>
    <row r="361" spans="1:12" ht="12.75" customHeight="1">
      <c r="A361" s="28">
        <f t="shared" si="26"/>
        <v>341</v>
      </c>
      <c r="B361" s="717"/>
      <c r="C361" s="6" t="s">
        <v>680</v>
      </c>
      <c r="D361" s="3" t="s">
        <v>151</v>
      </c>
      <c r="E361" s="728"/>
      <c r="F361" s="717"/>
      <c r="G361" s="10">
        <v>82.4</v>
      </c>
      <c r="H361" s="49">
        <v>770</v>
      </c>
      <c r="I361" s="298">
        <f t="shared" si="25"/>
        <v>908.59999999999991</v>
      </c>
      <c r="J361" s="583"/>
      <c r="K361" s="609">
        <v>4607170103294</v>
      </c>
      <c r="L361" s="382" t="s">
        <v>2295</v>
      </c>
    </row>
    <row r="362" spans="1:12" ht="12.75" customHeight="1">
      <c r="A362" s="28">
        <f t="shared" si="26"/>
        <v>342</v>
      </c>
      <c r="B362" s="719"/>
      <c r="C362" s="6" t="s">
        <v>681</v>
      </c>
      <c r="D362" s="3" t="s">
        <v>152</v>
      </c>
      <c r="E362" s="729"/>
      <c r="F362" s="719"/>
      <c r="G362" s="10">
        <v>82.8</v>
      </c>
      <c r="H362" s="49">
        <v>770</v>
      </c>
      <c r="I362" s="298">
        <f t="shared" si="25"/>
        <v>908.59999999999991</v>
      </c>
      <c r="J362" s="583"/>
      <c r="K362" s="609">
        <v>4607170103300</v>
      </c>
      <c r="L362" s="382" t="s">
        <v>2296</v>
      </c>
    </row>
    <row r="363" spans="1:12" ht="12.75" customHeight="1">
      <c r="A363" s="28">
        <f t="shared" si="26"/>
        <v>343</v>
      </c>
      <c r="B363" s="719" t="s">
        <v>502</v>
      </c>
      <c r="C363" s="24" t="s">
        <v>1102</v>
      </c>
      <c r="D363" s="57" t="s">
        <v>1103</v>
      </c>
      <c r="E363" s="719" t="s">
        <v>10</v>
      </c>
      <c r="F363" s="719" t="s">
        <v>141</v>
      </c>
      <c r="G363" s="68">
        <v>76.5</v>
      </c>
      <c r="H363" s="215">
        <v>1390</v>
      </c>
      <c r="I363" s="215">
        <f t="shared" si="25"/>
        <v>1640.1999999999998</v>
      </c>
      <c r="J363" s="584"/>
      <c r="K363" s="609">
        <v>4650078590109</v>
      </c>
      <c r="L363" s="382" t="s">
        <v>2297</v>
      </c>
    </row>
    <row r="364" spans="1:12" ht="12.75" customHeight="1">
      <c r="A364" s="28">
        <f t="shared" si="26"/>
        <v>344</v>
      </c>
      <c r="B364" s="733"/>
      <c r="C364" s="6" t="s">
        <v>1104</v>
      </c>
      <c r="D364" s="3" t="s">
        <v>1105</v>
      </c>
      <c r="E364" s="733"/>
      <c r="F364" s="733"/>
      <c r="G364" s="10">
        <v>77</v>
      </c>
      <c r="H364" s="215">
        <v>1390</v>
      </c>
      <c r="I364" s="49">
        <f t="shared" si="25"/>
        <v>1640.1999999999998</v>
      </c>
      <c r="J364" s="583"/>
      <c r="K364" s="609">
        <v>4650078590116</v>
      </c>
      <c r="L364" s="382" t="s">
        <v>2298</v>
      </c>
    </row>
    <row r="365" spans="1:12" ht="12.75" customHeight="1">
      <c r="A365" s="28">
        <f t="shared" si="26"/>
        <v>345</v>
      </c>
      <c r="B365" s="716" t="s">
        <v>502</v>
      </c>
      <c r="C365" s="6" t="s">
        <v>1106</v>
      </c>
      <c r="D365" s="3" t="s">
        <v>1107</v>
      </c>
      <c r="E365" s="716" t="s">
        <v>10</v>
      </c>
      <c r="F365" s="743" t="s">
        <v>140</v>
      </c>
      <c r="G365" s="10">
        <v>82</v>
      </c>
      <c r="H365" s="215">
        <v>1390</v>
      </c>
      <c r="I365" s="49">
        <f t="shared" si="25"/>
        <v>1640.1999999999998</v>
      </c>
      <c r="J365" s="583"/>
      <c r="K365" s="609">
        <v>4650078590123</v>
      </c>
      <c r="L365" s="382" t="s">
        <v>2299</v>
      </c>
    </row>
    <row r="366" spans="1:12" ht="12.75" customHeight="1">
      <c r="A366" s="28">
        <f t="shared" si="26"/>
        <v>346</v>
      </c>
      <c r="B366" s="717"/>
      <c r="C366" s="6" t="s">
        <v>1108</v>
      </c>
      <c r="D366" s="3" t="s">
        <v>1109</v>
      </c>
      <c r="E366" s="717"/>
      <c r="F366" s="744"/>
      <c r="G366" s="10">
        <v>82.5</v>
      </c>
      <c r="H366" s="215">
        <v>1390</v>
      </c>
      <c r="I366" s="49">
        <f t="shared" si="25"/>
        <v>1640.1999999999998</v>
      </c>
      <c r="J366" s="583"/>
      <c r="K366" s="609">
        <v>4650078590130</v>
      </c>
      <c r="L366" s="382" t="s">
        <v>2300</v>
      </c>
    </row>
    <row r="367" spans="1:12" ht="12.75" customHeight="1" thickBot="1">
      <c r="A367" s="28">
        <f t="shared" si="26"/>
        <v>347</v>
      </c>
      <c r="B367" s="718"/>
      <c r="C367" s="6" t="s">
        <v>2168</v>
      </c>
      <c r="D367" s="3" t="s">
        <v>2169</v>
      </c>
      <c r="E367" s="718"/>
      <c r="F367" s="745"/>
      <c r="G367" s="10">
        <v>83</v>
      </c>
      <c r="H367" s="215">
        <v>1390</v>
      </c>
      <c r="I367" s="49">
        <f>H367*1.18</f>
        <v>1640.1999999999998</v>
      </c>
      <c r="J367" s="583"/>
      <c r="K367" s="609">
        <v>4607170106455</v>
      </c>
      <c r="L367" s="382" t="s">
        <v>2301</v>
      </c>
    </row>
    <row r="368" spans="1:12" ht="14.25" customHeight="1">
      <c r="A368" s="142"/>
      <c r="B368" s="143"/>
      <c r="C368" s="143"/>
      <c r="D368" s="143"/>
      <c r="E368" s="72" t="s">
        <v>9</v>
      </c>
      <c r="F368" s="143"/>
      <c r="G368" s="72"/>
      <c r="H368" s="143"/>
      <c r="I368" s="304"/>
      <c r="J368" s="585"/>
      <c r="K368" s="612"/>
      <c r="L368" s="382"/>
    </row>
    <row r="369" spans="1:16" ht="14.25" customHeight="1">
      <c r="A369" s="39">
        <f>A367+$A$17</f>
        <v>348</v>
      </c>
      <c r="B369" s="730" t="s">
        <v>477</v>
      </c>
      <c r="C369" s="187" t="s">
        <v>1408</v>
      </c>
      <c r="D369" s="57" t="s">
        <v>1409</v>
      </c>
      <c r="E369" s="730" t="s">
        <v>1410</v>
      </c>
      <c r="F369" s="716" t="s">
        <v>11</v>
      </c>
      <c r="G369" s="335">
        <v>92.5</v>
      </c>
      <c r="H369" s="215">
        <v>4199</v>
      </c>
      <c r="I369" s="305">
        <f>H369*1.18</f>
        <v>4954.82</v>
      </c>
      <c r="J369" s="586"/>
      <c r="K369" s="609">
        <v>4650078590147</v>
      </c>
      <c r="L369" s="382" t="s">
        <v>2302</v>
      </c>
    </row>
    <row r="370" spans="1:16" ht="14.25" customHeight="1">
      <c r="A370" s="39">
        <f t="shared" ref="A370:A443" si="27">A369+$A$17</f>
        <v>349</v>
      </c>
      <c r="B370" s="731"/>
      <c r="C370" s="187" t="s">
        <v>1411</v>
      </c>
      <c r="D370" s="57" t="s">
        <v>1412</v>
      </c>
      <c r="E370" s="731"/>
      <c r="F370" s="717"/>
      <c r="G370" s="335">
        <v>92.5</v>
      </c>
      <c r="H370" s="215">
        <v>4199</v>
      </c>
      <c r="I370" s="305">
        <f>H370*1.18</f>
        <v>4954.82</v>
      </c>
      <c r="J370" s="586"/>
      <c r="K370" s="609">
        <v>4650078590154</v>
      </c>
      <c r="L370" s="382" t="s">
        <v>2303</v>
      </c>
    </row>
    <row r="371" spans="1:16" ht="14.25" customHeight="1">
      <c r="A371" s="39">
        <f t="shared" si="27"/>
        <v>350</v>
      </c>
      <c r="B371" s="732"/>
      <c r="C371" s="187" t="s">
        <v>1413</v>
      </c>
      <c r="D371" s="57" t="s">
        <v>1414</v>
      </c>
      <c r="E371" s="732"/>
      <c r="F371" s="717"/>
      <c r="G371" s="335">
        <v>92.5</v>
      </c>
      <c r="H371" s="215">
        <v>4199</v>
      </c>
      <c r="I371" s="305">
        <f>H371*1.18</f>
        <v>4954.82</v>
      </c>
      <c r="J371" s="586"/>
      <c r="K371" s="609">
        <v>4650078590161</v>
      </c>
      <c r="L371" s="382" t="s">
        <v>2304</v>
      </c>
    </row>
    <row r="372" spans="1:16" s="11" customFormat="1" ht="23.25" customHeight="1">
      <c r="A372" s="39">
        <f t="shared" si="27"/>
        <v>351</v>
      </c>
      <c r="B372" s="88" t="s">
        <v>2088</v>
      </c>
      <c r="C372" s="6" t="s">
        <v>582</v>
      </c>
      <c r="D372" s="58" t="s">
        <v>2174</v>
      </c>
      <c r="E372" s="9" t="s">
        <v>3025</v>
      </c>
      <c r="F372" s="719"/>
      <c r="G372" s="68">
        <v>92</v>
      </c>
      <c r="H372" s="49">
        <v>6304</v>
      </c>
      <c r="I372" s="306">
        <f t="shared" ref="I372:I399" si="28">H372*1.18</f>
        <v>7438.7199999999993</v>
      </c>
      <c r="J372" s="587"/>
      <c r="K372" s="609">
        <v>4650078590178</v>
      </c>
      <c r="L372" s="382" t="s">
        <v>2305</v>
      </c>
      <c r="M372" s="381"/>
      <c r="N372" s="381"/>
      <c r="O372" s="381"/>
      <c r="P372" s="381"/>
    </row>
    <row r="373" spans="1:16" s="11" customFormat="1" ht="23.25" customHeight="1">
      <c r="A373" s="39">
        <f t="shared" si="27"/>
        <v>352</v>
      </c>
      <c r="B373" s="88" t="s">
        <v>2088</v>
      </c>
      <c r="C373" s="145" t="s">
        <v>583</v>
      </c>
      <c r="D373" s="58" t="s">
        <v>2175</v>
      </c>
      <c r="E373" s="9" t="s">
        <v>3025</v>
      </c>
      <c r="F373" s="31" t="s">
        <v>12</v>
      </c>
      <c r="G373" s="68">
        <v>92</v>
      </c>
      <c r="H373" s="49">
        <v>6934</v>
      </c>
      <c r="I373" s="306">
        <f t="shared" si="28"/>
        <v>8182.12</v>
      </c>
      <c r="J373" s="587"/>
      <c r="K373" s="609">
        <v>4650078590185</v>
      </c>
      <c r="L373" s="382" t="s">
        <v>2306</v>
      </c>
      <c r="M373" s="381"/>
      <c r="N373" s="381"/>
      <c r="O373" s="381"/>
      <c r="P373" s="381"/>
    </row>
    <row r="374" spans="1:16" s="11" customFormat="1" ht="23.25" customHeight="1">
      <c r="A374" s="39">
        <f t="shared" si="27"/>
        <v>353</v>
      </c>
      <c r="B374" s="88" t="s">
        <v>2089</v>
      </c>
      <c r="C374" s="6" t="s">
        <v>584</v>
      </c>
      <c r="D374" s="58" t="s">
        <v>2176</v>
      </c>
      <c r="E374" s="9" t="s">
        <v>3025</v>
      </c>
      <c r="F374" s="31" t="s">
        <v>429</v>
      </c>
      <c r="G374" s="68">
        <v>92</v>
      </c>
      <c r="H374" s="49">
        <v>6304</v>
      </c>
      <c r="I374" s="306">
        <f t="shared" si="28"/>
        <v>7438.7199999999993</v>
      </c>
      <c r="J374" s="587"/>
      <c r="K374" s="609">
        <v>4650078590192</v>
      </c>
      <c r="L374" s="382" t="s">
        <v>2307</v>
      </c>
      <c r="M374" s="381"/>
      <c r="N374" s="381"/>
      <c r="O374" s="381"/>
      <c r="P374" s="381"/>
    </row>
    <row r="375" spans="1:16" s="11" customFormat="1" ht="14.25" customHeight="1">
      <c r="A375" s="39">
        <f t="shared" si="27"/>
        <v>354</v>
      </c>
      <c r="B375" s="730" t="s">
        <v>2089</v>
      </c>
      <c r="C375" s="145" t="s">
        <v>585</v>
      </c>
      <c r="D375" s="58" t="s">
        <v>2177</v>
      </c>
      <c r="E375" s="727" t="s">
        <v>127</v>
      </c>
      <c r="F375" s="727" t="s">
        <v>13</v>
      </c>
      <c r="G375" s="723">
        <v>92</v>
      </c>
      <c r="H375" s="67">
        <v>6570</v>
      </c>
      <c r="I375" s="307">
        <f t="shared" si="28"/>
        <v>7752.5999999999995</v>
      </c>
      <c r="J375" s="575"/>
      <c r="K375" s="609">
        <v>4650078590208</v>
      </c>
      <c r="L375" s="382" t="s">
        <v>2308</v>
      </c>
      <c r="M375" s="381"/>
      <c r="N375" s="381"/>
      <c r="O375" s="381"/>
      <c r="P375" s="381"/>
    </row>
    <row r="376" spans="1:16" s="11" customFormat="1" ht="14.25" customHeight="1">
      <c r="A376" s="39">
        <f t="shared" si="27"/>
        <v>355</v>
      </c>
      <c r="B376" s="731"/>
      <c r="C376" s="145" t="s">
        <v>586</v>
      </c>
      <c r="D376" s="58" t="s">
        <v>2178</v>
      </c>
      <c r="E376" s="728"/>
      <c r="F376" s="728"/>
      <c r="G376" s="724"/>
      <c r="H376" s="67">
        <v>6570</v>
      </c>
      <c r="I376" s="307">
        <f t="shared" si="28"/>
        <v>7752.5999999999995</v>
      </c>
      <c r="J376" s="575"/>
      <c r="K376" s="609">
        <v>4650078590215</v>
      </c>
      <c r="L376" s="382" t="s">
        <v>2309</v>
      </c>
      <c r="M376" s="381"/>
      <c r="N376" s="381"/>
      <c r="O376" s="381"/>
      <c r="P376" s="381"/>
    </row>
    <row r="377" spans="1:16" s="11" customFormat="1" ht="14.25" customHeight="1">
      <c r="A377" s="39">
        <f t="shared" si="27"/>
        <v>356</v>
      </c>
      <c r="B377" s="731"/>
      <c r="C377" s="145" t="s">
        <v>587</v>
      </c>
      <c r="D377" s="58" t="s">
        <v>2179</v>
      </c>
      <c r="E377" s="728"/>
      <c r="F377" s="728"/>
      <c r="G377" s="724"/>
      <c r="H377" s="67">
        <v>6570</v>
      </c>
      <c r="I377" s="307">
        <f t="shared" si="28"/>
        <v>7752.5999999999995</v>
      </c>
      <c r="J377" s="575"/>
      <c r="K377" s="609">
        <v>4650078590222</v>
      </c>
      <c r="L377" s="382" t="s">
        <v>2310</v>
      </c>
      <c r="M377" s="381"/>
      <c r="N377" s="381"/>
      <c r="O377" s="381"/>
      <c r="P377" s="381"/>
    </row>
    <row r="378" spans="1:16" s="11" customFormat="1" ht="14.25" customHeight="1">
      <c r="A378" s="39">
        <f t="shared" si="27"/>
        <v>357</v>
      </c>
      <c r="B378" s="731"/>
      <c r="C378" s="145" t="s">
        <v>588</v>
      </c>
      <c r="D378" s="58" t="s">
        <v>2180</v>
      </c>
      <c r="E378" s="728"/>
      <c r="F378" s="728"/>
      <c r="G378" s="724"/>
      <c r="H378" s="67">
        <v>6570</v>
      </c>
      <c r="I378" s="307">
        <f t="shared" si="28"/>
        <v>7752.5999999999995</v>
      </c>
      <c r="J378" s="575"/>
      <c r="K378" s="609">
        <v>4650078590239</v>
      </c>
      <c r="L378" s="382" t="s">
        <v>2311</v>
      </c>
      <c r="M378" s="381"/>
      <c r="N378" s="381"/>
      <c r="O378" s="381"/>
      <c r="P378" s="381"/>
    </row>
    <row r="379" spans="1:16" s="11" customFormat="1" ht="14.25" customHeight="1">
      <c r="A379" s="39">
        <f t="shared" si="27"/>
        <v>358</v>
      </c>
      <c r="B379" s="732"/>
      <c r="C379" s="145" t="s">
        <v>589</v>
      </c>
      <c r="D379" s="58" t="s">
        <v>2181</v>
      </c>
      <c r="E379" s="729"/>
      <c r="F379" s="729"/>
      <c r="G379" s="725"/>
      <c r="H379" s="67">
        <v>6570</v>
      </c>
      <c r="I379" s="307">
        <f t="shared" si="28"/>
        <v>7752.5999999999995</v>
      </c>
      <c r="J379" s="575"/>
      <c r="K379" s="609">
        <v>4650078590246</v>
      </c>
      <c r="L379" s="382" t="s">
        <v>2312</v>
      </c>
      <c r="M379" s="381"/>
      <c r="N379" s="381"/>
      <c r="O379" s="381"/>
      <c r="P379" s="381"/>
    </row>
    <row r="380" spans="1:16" s="11" customFormat="1" ht="14.25" customHeight="1">
      <c r="A380" s="39">
        <f t="shared" si="27"/>
        <v>359</v>
      </c>
      <c r="B380" s="730" t="s">
        <v>2089</v>
      </c>
      <c r="C380" s="145" t="s">
        <v>590</v>
      </c>
      <c r="D380" s="58" t="s">
        <v>2182</v>
      </c>
      <c r="E380" s="727" t="s">
        <v>127</v>
      </c>
      <c r="F380" s="727" t="s">
        <v>13</v>
      </c>
      <c r="G380" s="723">
        <v>92.5</v>
      </c>
      <c r="H380" s="67">
        <v>6570</v>
      </c>
      <c r="I380" s="307">
        <f t="shared" si="28"/>
        <v>7752.5999999999995</v>
      </c>
      <c r="J380" s="575"/>
      <c r="K380" s="609">
        <v>4650078590253</v>
      </c>
      <c r="L380" s="382" t="s">
        <v>2313</v>
      </c>
      <c r="M380" s="381"/>
      <c r="N380" s="381"/>
      <c r="O380" s="381"/>
      <c r="P380" s="381"/>
    </row>
    <row r="381" spans="1:16" s="11" customFormat="1" ht="14.25" customHeight="1">
      <c r="A381" s="39">
        <f t="shared" si="27"/>
        <v>360</v>
      </c>
      <c r="B381" s="731"/>
      <c r="C381" s="145" t="s">
        <v>591</v>
      </c>
      <c r="D381" s="58" t="s">
        <v>2183</v>
      </c>
      <c r="E381" s="728"/>
      <c r="F381" s="728"/>
      <c r="G381" s="724"/>
      <c r="H381" s="67">
        <v>6570</v>
      </c>
      <c r="I381" s="307">
        <f t="shared" si="28"/>
        <v>7752.5999999999995</v>
      </c>
      <c r="J381" s="575"/>
      <c r="K381" s="609">
        <v>4650078590260</v>
      </c>
      <c r="L381" s="382" t="s">
        <v>2314</v>
      </c>
      <c r="M381" s="381"/>
      <c r="N381" s="381"/>
      <c r="O381" s="381"/>
      <c r="P381" s="381"/>
    </row>
    <row r="382" spans="1:16" s="11" customFormat="1" ht="14.25" customHeight="1">
      <c r="A382" s="39">
        <f t="shared" si="27"/>
        <v>361</v>
      </c>
      <c r="B382" s="731"/>
      <c r="C382" s="145" t="s">
        <v>592</v>
      </c>
      <c r="D382" s="58" t="s">
        <v>2184</v>
      </c>
      <c r="E382" s="728"/>
      <c r="F382" s="728"/>
      <c r="G382" s="724"/>
      <c r="H382" s="67">
        <v>6570</v>
      </c>
      <c r="I382" s="307">
        <f t="shared" si="28"/>
        <v>7752.5999999999995</v>
      </c>
      <c r="J382" s="575"/>
      <c r="K382" s="609">
        <v>4650078590277</v>
      </c>
      <c r="L382" s="382" t="s">
        <v>2315</v>
      </c>
      <c r="M382" s="381"/>
      <c r="N382" s="381"/>
      <c r="O382" s="381"/>
      <c r="P382" s="381"/>
    </row>
    <row r="383" spans="1:16" s="11" customFormat="1" ht="14.25" customHeight="1">
      <c r="A383" s="39">
        <f t="shared" si="27"/>
        <v>362</v>
      </c>
      <c r="B383" s="731"/>
      <c r="C383" s="145" t="s">
        <v>593</v>
      </c>
      <c r="D383" s="58" t="s">
        <v>2185</v>
      </c>
      <c r="E383" s="728"/>
      <c r="F383" s="728"/>
      <c r="G383" s="724"/>
      <c r="H383" s="67">
        <v>6570</v>
      </c>
      <c r="I383" s="307">
        <f t="shared" si="28"/>
        <v>7752.5999999999995</v>
      </c>
      <c r="J383" s="575"/>
      <c r="K383" s="609">
        <v>4650078590284</v>
      </c>
      <c r="L383" s="382" t="s">
        <v>2316</v>
      </c>
      <c r="M383" s="381"/>
      <c r="N383" s="381"/>
      <c r="O383" s="381"/>
      <c r="P383" s="381"/>
    </row>
    <row r="384" spans="1:16" s="11" customFormat="1" ht="14.25" customHeight="1">
      <c r="A384" s="39">
        <f t="shared" si="27"/>
        <v>363</v>
      </c>
      <c r="B384" s="732"/>
      <c r="C384" s="145" t="s">
        <v>594</v>
      </c>
      <c r="D384" s="58" t="s">
        <v>2186</v>
      </c>
      <c r="E384" s="729"/>
      <c r="F384" s="729"/>
      <c r="G384" s="725"/>
      <c r="H384" s="67">
        <v>6570</v>
      </c>
      <c r="I384" s="307">
        <f t="shared" si="28"/>
        <v>7752.5999999999995</v>
      </c>
      <c r="J384" s="575"/>
      <c r="K384" s="609">
        <v>4650078590291</v>
      </c>
      <c r="L384" s="382" t="s">
        <v>2317</v>
      </c>
      <c r="M384" s="381"/>
      <c r="N384" s="381"/>
      <c r="O384" s="381"/>
      <c r="P384" s="381"/>
    </row>
    <row r="385" spans="1:16" s="11" customFormat="1" ht="14.25" customHeight="1">
      <c r="A385" s="39">
        <f t="shared" si="27"/>
        <v>364</v>
      </c>
      <c r="B385" s="730" t="s">
        <v>2089</v>
      </c>
      <c r="C385" s="145" t="s">
        <v>595</v>
      </c>
      <c r="D385" s="58" t="s">
        <v>2187</v>
      </c>
      <c r="E385" s="727" t="s">
        <v>127</v>
      </c>
      <c r="F385" s="727" t="s">
        <v>13</v>
      </c>
      <c r="G385" s="723">
        <v>93</v>
      </c>
      <c r="H385" s="67">
        <v>6570</v>
      </c>
      <c r="I385" s="307">
        <f t="shared" si="28"/>
        <v>7752.5999999999995</v>
      </c>
      <c r="J385" s="575"/>
      <c r="K385" s="609">
        <v>4650078590307</v>
      </c>
      <c r="L385" s="382" t="s">
        <v>2318</v>
      </c>
      <c r="M385" s="381"/>
      <c r="N385" s="381"/>
      <c r="O385" s="381"/>
      <c r="P385" s="381"/>
    </row>
    <row r="386" spans="1:16" s="11" customFormat="1" ht="14.25" customHeight="1">
      <c r="A386" s="39">
        <f t="shared" si="27"/>
        <v>365</v>
      </c>
      <c r="B386" s="731"/>
      <c r="C386" s="145" t="s">
        <v>596</v>
      </c>
      <c r="D386" s="58" t="s">
        <v>2188</v>
      </c>
      <c r="E386" s="728"/>
      <c r="F386" s="728"/>
      <c r="G386" s="724"/>
      <c r="H386" s="67">
        <v>6570</v>
      </c>
      <c r="I386" s="307">
        <f t="shared" si="28"/>
        <v>7752.5999999999995</v>
      </c>
      <c r="J386" s="575"/>
      <c r="K386" s="609">
        <v>4650078590314</v>
      </c>
      <c r="L386" s="382" t="s">
        <v>2319</v>
      </c>
      <c r="M386" s="381"/>
      <c r="N386" s="381"/>
      <c r="O386" s="381"/>
      <c r="P386" s="381"/>
    </row>
    <row r="387" spans="1:16" s="11" customFormat="1" ht="14.25" customHeight="1">
      <c r="A387" s="39">
        <f t="shared" si="27"/>
        <v>366</v>
      </c>
      <c r="B387" s="731"/>
      <c r="C387" s="145" t="s">
        <v>597</v>
      </c>
      <c r="D387" s="58" t="s">
        <v>2189</v>
      </c>
      <c r="E387" s="728"/>
      <c r="F387" s="728"/>
      <c r="G387" s="724"/>
      <c r="H387" s="67">
        <v>6570</v>
      </c>
      <c r="I387" s="307">
        <f t="shared" si="28"/>
        <v>7752.5999999999995</v>
      </c>
      <c r="J387" s="575"/>
      <c r="K387" s="609">
        <v>4650078590321</v>
      </c>
      <c r="L387" s="382" t="s">
        <v>2320</v>
      </c>
      <c r="M387" s="381"/>
      <c r="N387" s="381"/>
      <c r="O387" s="381"/>
      <c r="P387" s="381"/>
    </row>
    <row r="388" spans="1:16" s="11" customFormat="1" ht="14.25" customHeight="1">
      <c r="A388" s="39">
        <f t="shared" si="27"/>
        <v>367</v>
      </c>
      <c r="B388" s="731"/>
      <c r="C388" s="145" t="s">
        <v>598</v>
      </c>
      <c r="D388" s="58" t="s">
        <v>2190</v>
      </c>
      <c r="E388" s="728"/>
      <c r="F388" s="728"/>
      <c r="G388" s="724"/>
      <c r="H388" s="67">
        <v>6570</v>
      </c>
      <c r="I388" s="307">
        <f t="shared" si="28"/>
        <v>7752.5999999999995</v>
      </c>
      <c r="J388" s="575"/>
      <c r="K388" s="609">
        <v>4650078590338</v>
      </c>
      <c r="L388" s="382" t="s">
        <v>2321</v>
      </c>
      <c r="M388" s="381"/>
      <c r="N388" s="381"/>
      <c r="O388" s="381"/>
      <c r="P388" s="381"/>
    </row>
    <row r="389" spans="1:16" s="11" customFormat="1" ht="14.25" customHeight="1">
      <c r="A389" s="39">
        <f t="shared" si="27"/>
        <v>368</v>
      </c>
      <c r="B389" s="732"/>
      <c r="C389" s="145" t="s">
        <v>599</v>
      </c>
      <c r="D389" s="58" t="s">
        <v>2191</v>
      </c>
      <c r="E389" s="729"/>
      <c r="F389" s="729"/>
      <c r="G389" s="725"/>
      <c r="H389" s="67">
        <v>6570</v>
      </c>
      <c r="I389" s="307">
        <f t="shared" si="28"/>
        <v>7752.5999999999995</v>
      </c>
      <c r="J389" s="575"/>
      <c r="K389" s="609">
        <v>4650078590345</v>
      </c>
      <c r="L389" s="382" t="s">
        <v>2322</v>
      </c>
      <c r="M389" s="381"/>
      <c r="N389" s="381"/>
      <c r="O389" s="381"/>
      <c r="P389" s="381"/>
    </row>
    <row r="390" spans="1:16" s="11" customFormat="1" ht="14.25" customHeight="1">
      <c r="A390" s="39">
        <f t="shared" si="27"/>
        <v>369</v>
      </c>
      <c r="B390" s="88" t="s">
        <v>502</v>
      </c>
      <c r="C390" s="6" t="s">
        <v>503</v>
      </c>
      <c r="D390" s="3" t="s">
        <v>76</v>
      </c>
      <c r="E390" s="9" t="s">
        <v>10</v>
      </c>
      <c r="F390" s="727" t="s">
        <v>436</v>
      </c>
      <c r="G390" s="10">
        <v>92</v>
      </c>
      <c r="H390" s="49">
        <v>1383</v>
      </c>
      <c r="I390" s="306">
        <f t="shared" si="28"/>
        <v>1631.9399999999998</v>
      </c>
      <c r="J390" s="587"/>
      <c r="K390" s="609">
        <v>4607170103546</v>
      </c>
      <c r="L390" s="382" t="s">
        <v>2323</v>
      </c>
      <c r="M390" s="381"/>
      <c r="N390" s="381"/>
      <c r="O390" s="381"/>
      <c r="P390" s="381"/>
    </row>
    <row r="391" spans="1:16" s="11" customFormat="1" ht="14.25" customHeight="1">
      <c r="A391" s="39">
        <f>A390+$A$17</f>
        <v>370</v>
      </c>
      <c r="B391" s="88" t="s">
        <v>502</v>
      </c>
      <c r="C391" s="6" t="s">
        <v>504</v>
      </c>
      <c r="D391" s="3" t="s">
        <v>77</v>
      </c>
      <c r="E391" s="9" t="s">
        <v>10</v>
      </c>
      <c r="F391" s="728"/>
      <c r="G391" s="10">
        <v>92.5</v>
      </c>
      <c r="H391" s="49">
        <v>1285</v>
      </c>
      <c r="I391" s="306">
        <f t="shared" si="28"/>
        <v>1516.3</v>
      </c>
      <c r="J391" s="587"/>
      <c r="K391" s="609">
        <v>4607170103553</v>
      </c>
      <c r="L391" s="382" t="s">
        <v>2324</v>
      </c>
      <c r="M391" s="381"/>
      <c r="N391" s="381"/>
      <c r="O391" s="381"/>
      <c r="P391" s="381"/>
    </row>
    <row r="392" spans="1:16" s="11" customFormat="1" ht="14.25" customHeight="1">
      <c r="A392" s="39">
        <f>A391+$A$17</f>
        <v>371</v>
      </c>
      <c r="B392" s="88" t="s">
        <v>502</v>
      </c>
      <c r="C392" s="6" t="s">
        <v>505</v>
      </c>
      <c r="D392" s="3" t="s">
        <v>130</v>
      </c>
      <c r="E392" s="9" t="s">
        <v>10</v>
      </c>
      <c r="F392" s="728"/>
      <c r="G392" s="10">
        <v>93</v>
      </c>
      <c r="H392" s="49">
        <v>1257</v>
      </c>
      <c r="I392" s="306">
        <f t="shared" si="28"/>
        <v>1483.26</v>
      </c>
      <c r="J392" s="587"/>
      <c r="K392" s="609">
        <v>4607170103560</v>
      </c>
      <c r="L392" s="382" t="s">
        <v>2325</v>
      </c>
      <c r="M392" s="381"/>
      <c r="N392" s="381"/>
      <c r="O392" s="381"/>
      <c r="P392" s="381"/>
    </row>
    <row r="393" spans="1:16" s="11" customFormat="1" ht="14.25" customHeight="1">
      <c r="A393" s="39">
        <f>A392+$A$17</f>
        <v>372</v>
      </c>
      <c r="B393" s="88" t="s">
        <v>506</v>
      </c>
      <c r="C393" s="6" t="s">
        <v>507</v>
      </c>
      <c r="D393" s="3" t="s">
        <v>97</v>
      </c>
      <c r="E393" s="9" t="s">
        <v>14</v>
      </c>
      <c r="F393" s="729"/>
      <c r="G393" s="10">
        <v>25</v>
      </c>
      <c r="H393" s="49">
        <v>494</v>
      </c>
      <c r="I393" s="306">
        <f t="shared" si="28"/>
        <v>582.91999999999996</v>
      </c>
      <c r="J393" s="587"/>
      <c r="K393" s="609">
        <v>4607170103577</v>
      </c>
      <c r="L393" s="382" t="s">
        <v>2326</v>
      </c>
      <c r="M393" s="381"/>
      <c r="N393" s="381"/>
      <c r="O393" s="381"/>
      <c r="P393" s="381"/>
    </row>
    <row r="394" spans="1:16" s="11" customFormat="1" ht="14.25" customHeight="1">
      <c r="A394" s="39">
        <f t="shared" si="27"/>
        <v>373</v>
      </c>
      <c r="B394" s="730" t="s">
        <v>2089</v>
      </c>
      <c r="C394" s="145" t="s">
        <v>600</v>
      </c>
      <c r="D394" s="58" t="s">
        <v>2192</v>
      </c>
      <c r="E394" s="727" t="s">
        <v>127</v>
      </c>
      <c r="F394" s="716" t="s">
        <v>15</v>
      </c>
      <c r="G394" s="723">
        <v>95.5</v>
      </c>
      <c r="H394" s="67">
        <v>6801</v>
      </c>
      <c r="I394" s="301">
        <f t="shared" si="28"/>
        <v>8025.1799999999994</v>
      </c>
      <c r="J394" s="573"/>
      <c r="K394" s="609">
        <v>4650078590352</v>
      </c>
      <c r="L394" s="382" t="s">
        <v>2327</v>
      </c>
      <c r="M394" s="381"/>
      <c r="N394" s="381"/>
      <c r="O394" s="381"/>
      <c r="P394" s="381"/>
    </row>
    <row r="395" spans="1:16" s="11" customFormat="1" ht="14.25" customHeight="1">
      <c r="A395" s="39">
        <f t="shared" si="27"/>
        <v>374</v>
      </c>
      <c r="B395" s="731"/>
      <c r="C395" s="145" t="s">
        <v>601</v>
      </c>
      <c r="D395" s="58" t="s">
        <v>2193</v>
      </c>
      <c r="E395" s="728"/>
      <c r="F395" s="717"/>
      <c r="G395" s="724"/>
      <c r="H395" s="67">
        <v>6801</v>
      </c>
      <c r="I395" s="301">
        <f t="shared" si="28"/>
        <v>8025.1799999999994</v>
      </c>
      <c r="J395" s="573"/>
      <c r="K395" s="609">
        <v>4650078590369</v>
      </c>
      <c r="L395" s="382" t="s">
        <v>2328</v>
      </c>
      <c r="M395" s="381"/>
      <c r="N395" s="381"/>
      <c r="O395" s="381"/>
      <c r="P395" s="381"/>
    </row>
    <row r="396" spans="1:16" s="11" customFormat="1" ht="14.25" customHeight="1">
      <c r="A396" s="39">
        <f t="shared" si="27"/>
        <v>375</v>
      </c>
      <c r="B396" s="731"/>
      <c r="C396" s="145" t="s">
        <v>602</v>
      </c>
      <c r="D396" s="58" t="s">
        <v>2194</v>
      </c>
      <c r="E396" s="728"/>
      <c r="F396" s="717"/>
      <c r="G396" s="724"/>
      <c r="H396" s="67">
        <v>6801</v>
      </c>
      <c r="I396" s="301">
        <f t="shared" si="28"/>
        <v>8025.1799999999994</v>
      </c>
      <c r="J396" s="573"/>
      <c r="K396" s="609">
        <v>4650078590376</v>
      </c>
      <c r="L396" s="382" t="s">
        <v>2329</v>
      </c>
      <c r="M396" s="381"/>
      <c r="N396" s="381"/>
      <c r="O396" s="381"/>
      <c r="P396" s="381"/>
    </row>
    <row r="397" spans="1:16" s="11" customFormat="1" ht="14.25" customHeight="1">
      <c r="A397" s="39">
        <f t="shared" si="27"/>
        <v>376</v>
      </c>
      <c r="B397" s="731"/>
      <c r="C397" s="145" t="s">
        <v>603</v>
      </c>
      <c r="D397" s="58" t="s">
        <v>2195</v>
      </c>
      <c r="E397" s="728"/>
      <c r="F397" s="717"/>
      <c r="G397" s="724"/>
      <c r="H397" s="67">
        <v>6801</v>
      </c>
      <c r="I397" s="301">
        <f t="shared" si="28"/>
        <v>8025.1799999999994</v>
      </c>
      <c r="J397" s="573"/>
      <c r="K397" s="609">
        <v>4650078590383</v>
      </c>
      <c r="L397" s="382" t="s">
        <v>2330</v>
      </c>
      <c r="M397" s="381"/>
      <c r="N397" s="381"/>
      <c r="O397" s="381"/>
      <c r="P397" s="381"/>
    </row>
    <row r="398" spans="1:16" s="11" customFormat="1" ht="14.25" customHeight="1">
      <c r="A398" s="39">
        <f t="shared" si="27"/>
        <v>377</v>
      </c>
      <c r="B398" s="732"/>
      <c r="C398" s="145" t="s">
        <v>604</v>
      </c>
      <c r="D398" s="58" t="s">
        <v>2196</v>
      </c>
      <c r="E398" s="729"/>
      <c r="F398" s="717"/>
      <c r="G398" s="725"/>
      <c r="H398" s="67">
        <v>6801</v>
      </c>
      <c r="I398" s="301">
        <f t="shared" si="28"/>
        <v>8025.1799999999994</v>
      </c>
      <c r="J398" s="573"/>
      <c r="K398" s="609">
        <v>4650078590390</v>
      </c>
      <c r="L398" s="382" t="s">
        <v>2331</v>
      </c>
      <c r="M398" s="381"/>
      <c r="N398" s="381"/>
      <c r="O398" s="381"/>
      <c r="P398" s="381"/>
    </row>
    <row r="399" spans="1:16" s="11" customFormat="1" ht="14.25" customHeight="1">
      <c r="A399" s="39">
        <f t="shared" si="27"/>
        <v>378</v>
      </c>
      <c r="B399" s="730" t="s">
        <v>2089</v>
      </c>
      <c r="C399" s="145" t="s">
        <v>605</v>
      </c>
      <c r="D399" s="58" t="s">
        <v>2197</v>
      </c>
      <c r="E399" s="727" t="s">
        <v>127</v>
      </c>
      <c r="F399" s="717"/>
      <c r="G399" s="723">
        <v>96</v>
      </c>
      <c r="H399" s="67">
        <v>5984</v>
      </c>
      <c r="I399" s="301">
        <f t="shared" si="28"/>
        <v>7061.12</v>
      </c>
      <c r="J399" s="573"/>
      <c r="K399" s="609">
        <v>4650078590406</v>
      </c>
      <c r="L399" s="382" t="s">
        <v>2332</v>
      </c>
      <c r="M399" s="381"/>
      <c r="N399" s="381"/>
      <c r="O399" s="381"/>
      <c r="P399" s="381"/>
    </row>
    <row r="400" spans="1:16" s="11" customFormat="1" ht="14.25" customHeight="1">
      <c r="A400" s="39">
        <f t="shared" si="27"/>
        <v>379</v>
      </c>
      <c r="B400" s="731"/>
      <c r="C400" s="145" t="s">
        <v>606</v>
      </c>
      <c r="D400" s="58" t="s">
        <v>2198</v>
      </c>
      <c r="E400" s="728"/>
      <c r="F400" s="717"/>
      <c r="G400" s="724"/>
      <c r="H400" s="67">
        <v>5984</v>
      </c>
      <c r="I400" s="301">
        <f t="shared" ref="I400:I441" si="29">H400*1.18</f>
        <v>7061.12</v>
      </c>
      <c r="J400" s="573"/>
      <c r="K400" s="609">
        <v>4650078590413</v>
      </c>
      <c r="L400" s="382" t="s">
        <v>2333</v>
      </c>
      <c r="M400" s="381"/>
      <c r="N400" s="381"/>
      <c r="O400" s="381"/>
      <c r="P400" s="381"/>
    </row>
    <row r="401" spans="1:16" s="11" customFormat="1" ht="14.25" customHeight="1">
      <c r="A401" s="39">
        <f t="shared" si="27"/>
        <v>380</v>
      </c>
      <c r="B401" s="731"/>
      <c r="C401" s="145" t="s">
        <v>607</v>
      </c>
      <c r="D401" s="58" t="s">
        <v>2199</v>
      </c>
      <c r="E401" s="728"/>
      <c r="F401" s="717"/>
      <c r="G401" s="724"/>
      <c r="H401" s="67">
        <v>5984</v>
      </c>
      <c r="I401" s="301">
        <f t="shared" si="29"/>
        <v>7061.12</v>
      </c>
      <c r="J401" s="573"/>
      <c r="K401" s="609">
        <v>4650078590420</v>
      </c>
      <c r="L401" s="382" t="s">
        <v>2334</v>
      </c>
      <c r="M401" s="381"/>
      <c r="N401" s="381"/>
      <c r="O401" s="381"/>
      <c r="P401" s="381"/>
    </row>
    <row r="402" spans="1:16" s="11" customFormat="1" ht="14.25" customHeight="1">
      <c r="A402" s="39">
        <f t="shared" si="27"/>
        <v>381</v>
      </c>
      <c r="B402" s="731"/>
      <c r="C402" s="145" t="s">
        <v>608</v>
      </c>
      <c r="D402" s="58" t="s">
        <v>2200</v>
      </c>
      <c r="E402" s="728"/>
      <c r="F402" s="717"/>
      <c r="G402" s="724"/>
      <c r="H402" s="67">
        <v>5984</v>
      </c>
      <c r="I402" s="301">
        <f t="shared" si="29"/>
        <v>7061.12</v>
      </c>
      <c r="J402" s="573"/>
      <c r="K402" s="609">
        <v>4650078590437</v>
      </c>
      <c r="L402" s="382" t="s">
        <v>2335</v>
      </c>
      <c r="M402" s="381"/>
      <c r="N402" s="381"/>
      <c r="O402" s="381"/>
      <c r="P402" s="381"/>
    </row>
    <row r="403" spans="1:16" s="11" customFormat="1" ht="14.25" customHeight="1">
      <c r="A403" s="39">
        <f t="shared" si="27"/>
        <v>382</v>
      </c>
      <c r="B403" s="732"/>
      <c r="C403" s="145" t="s">
        <v>609</v>
      </c>
      <c r="D403" s="58" t="s">
        <v>2201</v>
      </c>
      <c r="E403" s="729"/>
      <c r="F403" s="719"/>
      <c r="G403" s="725"/>
      <c r="H403" s="67">
        <v>5984</v>
      </c>
      <c r="I403" s="301">
        <f t="shared" si="29"/>
        <v>7061.12</v>
      </c>
      <c r="J403" s="573"/>
      <c r="K403" s="609">
        <v>4650078590444</v>
      </c>
      <c r="L403" s="382" t="s">
        <v>2336</v>
      </c>
      <c r="M403" s="381"/>
      <c r="N403" s="381"/>
      <c r="O403" s="381"/>
      <c r="P403" s="381"/>
    </row>
    <row r="404" spans="1:16" s="11" customFormat="1" ht="14.25" customHeight="1">
      <c r="A404" s="39">
        <f t="shared" si="27"/>
        <v>383</v>
      </c>
      <c r="B404" s="730" t="s">
        <v>2089</v>
      </c>
      <c r="C404" s="145" t="s">
        <v>610</v>
      </c>
      <c r="D404" s="58" t="s">
        <v>2202</v>
      </c>
      <c r="E404" s="727" t="s">
        <v>127</v>
      </c>
      <c r="F404" s="716" t="s">
        <v>15</v>
      </c>
      <c r="G404" s="723">
        <v>96.5</v>
      </c>
      <c r="H404" s="67">
        <v>5984</v>
      </c>
      <c r="I404" s="301">
        <f t="shared" si="29"/>
        <v>7061.12</v>
      </c>
      <c r="J404" s="573"/>
      <c r="K404" s="609">
        <v>4650078590451</v>
      </c>
      <c r="L404" s="382" t="s">
        <v>2337</v>
      </c>
      <c r="M404" s="381"/>
      <c r="N404" s="381"/>
      <c r="O404" s="381"/>
      <c r="P404" s="381"/>
    </row>
    <row r="405" spans="1:16" s="11" customFormat="1" ht="14.25" customHeight="1">
      <c r="A405" s="39">
        <f t="shared" si="27"/>
        <v>384</v>
      </c>
      <c r="B405" s="731"/>
      <c r="C405" s="145" t="s">
        <v>611</v>
      </c>
      <c r="D405" s="58" t="s">
        <v>2203</v>
      </c>
      <c r="E405" s="728"/>
      <c r="F405" s="717"/>
      <c r="G405" s="724"/>
      <c r="H405" s="67">
        <v>5984</v>
      </c>
      <c r="I405" s="301">
        <f t="shared" si="29"/>
        <v>7061.12</v>
      </c>
      <c r="J405" s="573"/>
      <c r="K405" s="609">
        <v>4650078590468</v>
      </c>
      <c r="L405" s="382" t="s">
        <v>2338</v>
      </c>
      <c r="M405" s="381"/>
      <c r="N405" s="381"/>
      <c r="O405" s="381"/>
      <c r="P405" s="381"/>
    </row>
    <row r="406" spans="1:16" s="11" customFormat="1" ht="14.25" customHeight="1">
      <c r="A406" s="39">
        <f t="shared" si="27"/>
        <v>385</v>
      </c>
      <c r="B406" s="731"/>
      <c r="C406" s="145" t="s">
        <v>612</v>
      </c>
      <c r="D406" s="58" t="s">
        <v>2204</v>
      </c>
      <c r="E406" s="728"/>
      <c r="F406" s="717"/>
      <c r="G406" s="724"/>
      <c r="H406" s="67">
        <v>5984</v>
      </c>
      <c r="I406" s="301">
        <f t="shared" si="29"/>
        <v>7061.12</v>
      </c>
      <c r="J406" s="573"/>
      <c r="K406" s="609">
        <v>4650078590475</v>
      </c>
      <c r="L406" s="382" t="s">
        <v>2339</v>
      </c>
      <c r="M406" s="381"/>
      <c r="N406" s="381"/>
      <c r="O406" s="381"/>
      <c r="P406" s="381"/>
    </row>
    <row r="407" spans="1:16" s="11" customFormat="1" ht="14.25" customHeight="1">
      <c r="A407" s="39">
        <f t="shared" si="27"/>
        <v>386</v>
      </c>
      <c r="B407" s="731"/>
      <c r="C407" s="145" t="s">
        <v>613</v>
      </c>
      <c r="D407" s="58" t="s">
        <v>2205</v>
      </c>
      <c r="E407" s="728"/>
      <c r="F407" s="717"/>
      <c r="G407" s="724"/>
      <c r="H407" s="67">
        <v>5984</v>
      </c>
      <c r="I407" s="301">
        <f t="shared" si="29"/>
        <v>7061.12</v>
      </c>
      <c r="J407" s="573"/>
      <c r="K407" s="609">
        <v>4650078590482</v>
      </c>
      <c r="L407" s="382" t="s">
        <v>2340</v>
      </c>
      <c r="M407" s="381"/>
      <c r="N407" s="381"/>
      <c r="O407" s="381"/>
      <c r="P407" s="381"/>
    </row>
    <row r="408" spans="1:16" s="11" customFormat="1" ht="14.25" customHeight="1">
      <c r="A408" s="39">
        <f t="shared" si="27"/>
        <v>387</v>
      </c>
      <c r="B408" s="732"/>
      <c r="C408" s="145" t="s">
        <v>614</v>
      </c>
      <c r="D408" s="58" t="s">
        <v>2206</v>
      </c>
      <c r="E408" s="729"/>
      <c r="F408" s="719"/>
      <c r="G408" s="725"/>
      <c r="H408" s="67">
        <v>5984</v>
      </c>
      <c r="I408" s="301">
        <f t="shared" si="29"/>
        <v>7061.12</v>
      </c>
      <c r="J408" s="573"/>
      <c r="K408" s="609">
        <v>4650078590499</v>
      </c>
      <c r="L408" s="382" t="s">
        <v>2341</v>
      </c>
      <c r="M408" s="381"/>
      <c r="N408" s="381"/>
      <c r="O408" s="381"/>
      <c r="P408" s="381"/>
    </row>
    <row r="409" spans="1:16" s="11" customFormat="1" ht="14.25" customHeight="1">
      <c r="A409" s="39">
        <f t="shared" si="27"/>
        <v>388</v>
      </c>
      <c r="B409" s="730" t="s">
        <v>2089</v>
      </c>
      <c r="C409" s="145" t="s">
        <v>615</v>
      </c>
      <c r="D409" s="58" t="s">
        <v>2207</v>
      </c>
      <c r="E409" s="727" t="s">
        <v>127</v>
      </c>
      <c r="F409" s="716" t="s">
        <v>0</v>
      </c>
      <c r="G409" s="723">
        <v>95.5</v>
      </c>
      <c r="H409" s="67">
        <v>6684</v>
      </c>
      <c r="I409" s="301">
        <f t="shared" si="29"/>
        <v>7887.12</v>
      </c>
      <c r="J409" s="573"/>
      <c r="K409" s="609">
        <v>4650078590505</v>
      </c>
      <c r="L409" s="382" t="s">
        <v>2342</v>
      </c>
      <c r="M409" s="381"/>
      <c r="N409" s="381"/>
      <c r="O409" s="381"/>
      <c r="P409" s="381"/>
    </row>
    <row r="410" spans="1:16" s="11" customFormat="1" ht="14.25" customHeight="1">
      <c r="A410" s="39">
        <f t="shared" si="27"/>
        <v>389</v>
      </c>
      <c r="B410" s="731"/>
      <c r="C410" s="145" t="s">
        <v>616</v>
      </c>
      <c r="D410" s="58" t="s">
        <v>2208</v>
      </c>
      <c r="E410" s="728"/>
      <c r="F410" s="717"/>
      <c r="G410" s="724"/>
      <c r="H410" s="67">
        <v>6684</v>
      </c>
      <c r="I410" s="301">
        <f t="shared" si="29"/>
        <v>7887.12</v>
      </c>
      <c r="J410" s="573"/>
      <c r="K410" s="609">
        <v>4650078590512</v>
      </c>
      <c r="L410" s="382" t="s">
        <v>2343</v>
      </c>
      <c r="M410" s="381"/>
      <c r="N410" s="381"/>
      <c r="O410" s="381"/>
      <c r="P410" s="381"/>
    </row>
    <row r="411" spans="1:16" s="11" customFormat="1" ht="14.25" customHeight="1">
      <c r="A411" s="39">
        <f t="shared" si="27"/>
        <v>390</v>
      </c>
      <c r="B411" s="731"/>
      <c r="C411" s="145" t="s">
        <v>617</v>
      </c>
      <c r="D411" s="58" t="s">
        <v>2209</v>
      </c>
      <c r="E411" s="728"/>
      <c r="F411" s="717"/>
      <c r="G411" s="724"/>
      <c r="H411" s="67">
        <v>6684</v>
      </c>
      <c r="I411" s="301">
        <f t="shared" si="29"/>
        <v>7887.12</v>
      </c>
      <c r="J411" s="573"/>
      <c r="K411" s="609">
        <v>4650078590529</v>
      </c>
      <c r="L411" s="382" t="s">
        <v>2344</v>
      </c>
      <c r="M411" s="381"/>
      <c r="N411" s="381"/>
      <c r="O411" s="381"/>
      <c r="P411" s="381"/>
    </row>
    <row r="412" spans="1:16" s="11" customFormat="1" ht="14.25" customHeight="1">
      <c r="A412" s="39">
        <f t="shared" si="27"/>
        <v>391</v>
      </c>
      <c r="B412" s="731"/>
      <c r="C412" s="145" t="s">
        <v>618</v>
      </c>
      <c r="D412" s="58" t="s">
        <v>2210</v>
      </c>
      <c r="E412" s="728"/>
      <c r="F412" s="717"/>
      <c r="G412" s="724"/>
      <c r="H412" s="67">
        <v>6684</v>
      </c>
      <c r="I412" s="301">
        <f t="shared" si="29"/>
        <v>7887.12</v>
      </c>
      <c r="J412" s="573"/>
      <c r="K412" s="609">
        <v>4650078590536</v>
      </c>
      <c r="L412" s="382" t="s">
        <v>2345</v>
      </c>
      <c r="M412" s="381"/>
      <c r="N412" s="381"/>
      <c r="O412" s="381"/>
      <c r="P412" s="381"/>
    </row>
    <row r="413" spans="1:16" s="11" customFormat="1" ht="14.25" customHeight="1">
      <c r="A413" s="39">
        <f t="shared" si="27"/>
        <v>392</v>
      </c>
      <c r="B413" s="732"/>
      <c r="C413" s="145" t="s">
        <v>619</v>
      </c>
      <c r="D413" s="58" t="s">
        <v>2211</v>
      </c>
      <c r="E413" s="729"/>
      <c r="F413" s="717"/>
      <c r="G413" s="725"/>
      <c r="H413" s="67">
        <v>6684</v>
      </c>
      <c r="I413" s="301">
        <f t="shared" si="29"/>
        <v>7887.12</v>
      </c>
      <c r="J413" s="573"/>
      <c r="K413" s="609">
        <v>4650078590543</v>
      </c>
      <c r="L413" s="382" t="s">
        <v>2346</v>
      </c>
      <c r="M413" s="381"/>
      <c r="N413" s="381"/>
      <c r="O413" s="381"/>
      <c r="P413" s="381"/>
    </row>
    <row r="414" spans="1:16" s="11" customFormat="1" ht="14.25" customHeight="1">
      <c r="A414" s="39">
        <f>A413+$A$17</f>
        <v>393</v>
      </c>
      <c r="B414" s="730" t="s">
        <v>2089</v>
      </c>
      <c r="C414" s="145" t="s">
        <v>620</v>
      </c>
      <c r="D414" s="58" t="s">
        <v>2212</v>
      </c>
      <c r="E414" s="727" t="s">
        <v>127</v>
      </c>
      <c r="F414" s="717"/>
      <c r="G414" s="723">
        <v>96</v>
      </c>
      <c r="H414" s="67">
        <v>6684</v>
      </c>
      <c r="I414" s="301">
        <f t="shared" si="29"/>
        <v>7887.12</v>
      </c>
      <c r="J414" s="573"/>
      <c r="K414" s="609">
        <v>4650078590550</v>
      </c>
      <c r="L414" s="382" t="s">
        <v>2347</v>
      </c>
      <c r="M414" s="381"/>
      <c r="N414" s="381"/>
      <c r="O414" s="381"/>
      <c r="P414" s="381"/>
    </row>
    <row r="415" spans="1:16" s="11" customFormat="1" ht="14.25" customHeight="1">
      <c r="A415" s="39">
        <f>A414+$A$17</f>
        <v>394</v>
      </c>
      <c r="B415" s="731"/>
      <c r="C415" s="145" t="s">
        <v>621</v>
      </c>
      <c r="D415" s="58" t="s">
        <v>2213</v>
      </c>
      <c r="E415" s="728"/>
      <c r="F415" s="717"/>
      <c r="G415" s="724"/>
      <c r="H415" s="67">
        <v>6684</v>
      </c>
      <c r="I415" s="301">
        <f t="shared" si="29"/>
        <v>7887.12</v>
      </c>
      <c r="J415" s="573"/>
      <c r="K415" s="609">
        <v>4650078590567</v>
      </c>
      <c r="L415" s="382" t="s">
        <v>2348</v>
      </c>
      <c r="M415" s="381"/>
      <c r="N415" s="381"/>
      <c r="O415" s="381"/>
      <c r="P415" s="381"/>
    </row>
    <row r="416" spans="1:16" s="11" customFormat="1" ht="14.25" customHeight="1">
      <c r="A416" s="39">
        <f>A415+$A$17</f>
        <v>395</v>
      </c>
      <c r="B416" s="731"/>
      <c r="C416" s="145" t="s">
        <v>622</v>
      </c>
      <c r="D416" s="58" t="s">
        <v>2214</v>
      </c>
      <c r="E416" s="728"/>
      <c r="F416" s="717"/>
      <c r="G416" s="724"/>
      <c r="H416" s="67">
        <v>6684</v>
      </c>
      <c r="I416" s="301">
        <f t="shared" si="29"/>
        <v>7887.12</v>
      </c>
      <c r="J416" s="573"/>
      <c r="K416" s="609">
        <v>4650078590574</v>
      </c>
      <c r="L416" s="382" t="s">
        <v>2349</v>
      </c>
      <c r="M416" s="381"/>
      <c r="N416" s="381"/>
      <c r="O416" s="381"/>
      <c r="P416" s="381"/>
    </row>
    <row r="417" spans="1:16" s="11" customFormat="1" ht="14.25" customHeight="1">
      <c r="A417" s="39">
        <f>A416+$A$17</f>
        <v>396</v>
      </c>
      <c r="B417" s="731"/>
      <c r="C417" s="145" t="s">
        <v>623</v>
      </c>
      <c r="D417" s="58" t="s">
        <v>2215</v>
      </c>
      <c r="E417" s="728"/>
      <c r="F417" s="717"/>
      <c r="G417" s="724"/>
      <c r="H417" s="67">
        <v>6684</v>
      </c>
      <c r="I417" s="301">
        <f t="shared" si="29"/>
        <v>7887.12</v>
      </c>
      <c r="J417" s="573"/>
      <c r="K417" s="609">
        <v>4650078590581</v>
      </c>
      <c r="L417" s="382" t="s">
        <v>2350</v>
      </c>
      <c r="M417" s="381"/>
      <c r="N417" s="381"/>
      <c r="O417" s="381"/>
      <c r="P417" s="381"/>
    </row>
    <row r="418" spans="1:16" s="11" customFormat="1" ht="14.25" customHeight="1">
      <c r="A418" s="39">
        <f>A417+$A$17</f>
        <v>397</v>
      </c>
      <c r="B418" s="732"/>
      <c r="C418" s="145" t="s">
        <v>624</v>
      </c>
      <c r="D418" s="58" t="s">
        <v>2216</v>
      </c>
      <c r="E418" s="729"/>
      <c r="F418" s="717"/>
      <c r="G418" s="725"/>
      <c r="H418" s="67">
        <v>6684</v>
      </c>
      <c r="I418" s="301">
        <f t="shared" si="29"/>
        <v>7887.12</v>
      </c>
      <c r="J418" s="573"/>
      <c r="K418" s="609">
        <v>4650078590598</v>
      </c>
      <c r="L418" s="382" t="s">
        <v>2351</v>
      </c>
      <c r="M418" s="381"/>
      <c r="N418" s="381"/>
      <c r="O418" s="381"/>
      <c r="P418" s="381"/>
    </row>
    <row r="419" spans="1:16" s="11" customFormat="1" ht="14.25" customHeight="1">
      <c r="A419" s="39">
        <f t="shared" ref="A419:A424" si="30">A418+$A$17</f>
        <v>398</v>
      </c>
      <c r="B419" s="730" t="s">
        <v>2089</v>
      </c>
      <c r="C419" s="145" t="s">
        <v>1963</v>
      </c>
      <c r="D419" s="58" t="s">
        <v>2217</v>
      </c>
      <c r="E419" s="727" t="s">
        <v>127</v>
      </c>
      <c r="F419" s="717"/>
      <c r="G419" s="723" t="s">
        <v>1962</v>
      </c>
      <c r="H419" s="67">
        <v>6684</v>
      </c>
      <c r="I419" s="301">
        <f>H419*1.18</f>
        <v>7887.12</v>
      </c>
      <c r="J419" s="573"/>
      <c r="K419" s="609">
        <v>4650078590604</v>
      </c>
      <c r="L419" s="382" t="s">
        <v>2352</v>
      </c>
      <c r="M419" s="381"/>
      <c r="N419" s="381"/>
      <c r="O419" s="381"/>
      <c r="P419" s="381"/>
    </row>
    <row r="420" spans="1:16" s="11" customFormat="1" ht="14.25" customHeight="1">
      <c r="A420" s="39">
        <f t="shared" si="30"/>
        <v>399</v>
      </c>
      <c r="B420" s="731"/>
      <c r="C420" s="145" t="s">
        <v>1964</v>
      </c>
      <c r="D420" s="58" t="s">
        <v>2218</v>
      </c>
      <c r="E420" s="728"/>
      <c r="F420" s="717"/>
      <c r="G420" s="724"/>
      <c r="H420" s="67">
        <v>6684</v>
      </c>
      <c r="I420" s="301">
        <f>H420*1.18</f>
        <v>7887.12</v>
      </c>
      <c r="J420" s="573"/>
      <c r="K420" s="609">
        <v>4650078590611</v>
      </c>
      <c r="L420" s="382" t="s">
        <v>2353</v>
      </c>
      <c r="M420" s="381"/>
      <c r="N420" s="381"/>
      <c r="O420" s="381"/>
      <c r="P420" s="381"/>
    </row>
    <row r="421" spans="1:16" s="11" customFormat="1" ht="14.25" customHeight="1">
      <c r="A421" s="39">
        <f t="shared" si="30"/>
        <v>400</v>
      </c>
      <c r="B421" s="731"/>
      <c r="C421" s="145" t="s">
        <v>1965</v>
      </c>
      <c r="D421" s="58" t="s">
        <v>2219</v>
      </c>
      <c r="E421" s="728"/>
      <c r="F421" s="717"/>
      <c r="G421" s="724"/>
      <c r="H421" s="67">
        <v>6684</v>
      </c>
      <c r="I421" s="301">
        <f>H421*1.18</f>
        <v>7887.12</v>
      </c>
      <c r="J421" s="573"/>
      <c r="K421" s="609">
        <v>4650078590628</v>
      </c>
      <c r="L421" s="382" t="s">
        <v>2354</v>
      </c>
      <c r="M421" s="381"/>
      <c r="N421" s="381"/>
      <c r="O421" s="381"/>
      <c r="P421" s="381"/>
    </row>
    <row r="422" spans="1:16" s="11" customFormat="1" ht="14.25" customHeight="1">
      <c r="A422" s="39">
        <f t="shared" si="30"/>
        <v>401</v>
      </c>
      <c r="B422" s="731"/>
      <c r="C422" s="145" t="s">
        <v>1966</v>
      </c>
      <c r="D422" s="58" t="s">
        <v>2220</v>
      </c>
      <c r="E422" s="728"/>
      <c r="F422" s="717"/>
      <c r="G422" s="724"/>
      <c r="H422" s="67">
        <v>6684</v>
      </c>
      <c r="I422" s="301">
        <f>H422*1.18</f>
        <v>7887.12</v>
      </c>
      <c r="J422" s="573"/>
      <c r="K422" s="609">
        <v>4650078590635</v>
      </c>
      <c r="L422" s="382" t="s">
        <v>2355</v>
      </c>
      <c r="M422" s="381"/>
      <c r="N422" s="381"/>
      <c r="O422" s="381"/>
      <c r="P422" s="381"/>
    </row>
    <row r="423" spans="1:16" s="11" customFormat="1" ht="14.25" customHeight="1">
      <c r="A423" s="39">
        <f t="shared" si="30"/>
        <v>402</v>
      </c>
      <c r="B423" s="732"/>
      <c r="C423" s="145" t="s">
        <v>1967</v>
      </c>
      <c r="D423" s="58" t="s">
        <v>2221</v>
      </c>
      <c r="E423" s="729"/>
      <c r="F423" s="717"/>
      <c r="G423" s="725"/>
      <c r="H423" s="67">
        <v>6684</v>
      </c>
      <c r="I423" s="301">
        <f>H423*1.18</f>
        <v>7887.12</v>
      </c>
      <c r="J423" s="573"/>
      <c r="K423" s="609">
        <v>4650078590642</v>
      </c>
      <c r="L423" s="382" t="s">
        <v>2356</v>
      </c>
      <c r="M423" s="381"/>
      <c r="N423" s="381"/>
      <c r="O423" s="381"/>
      <c r="P423" s="381"/>
    </row>
    <row r="424" spans="1:16" s="11" customFormat="1" ht="14.25" customHeight="1">
      <c r="A424" s="39">
        <f t="shared" si="30"/>
        <v>403</v>
      </c>
      <c r="B424" s="730" t="s">
        <v>2089</v>
      </c>
      <c r="C424" s="145" t="s">
        <v>625</v>
      </c>
      <c r="D424" s="58" t="s">
        <v>2222</v>
      </c>
      <c r="E424" s="727" t="s">
        <v>127</v>
      </c>
      <c r="F424" s="716" t="s">
        <v>1</v>
      </c>
      <c r="G424" s="723">
        <v>95.5</v>
      </c>
      <c r="H424" s="67">
        <v>5644</v>
      </c>
      <c r="I424" s="301">
        <f t="shared" si="29"/>
        <v>6659.92</v>
      </c>
      <c r="J424" s="573"/>
      <c r="K424" s="609">
        <v>4650078590659</v>
      </c>
      <c r="L424" s="382" t="s">
        <v>2357</v>
      </c>
      <c r="M424" s="381"/>
      <c r="N424" s="381"/>
      <c r="O424" s="381"/>
      <c r="P424" s="381"/>
    </row>
    <row r="425" spans="1:16" s="11" customFormat="1" ht="14.25" customHeight="1">
      <c r="A425" s="39">
        <f t="shared" si="27"/>
        <v>404</v>
      </c>
      <c r="B425" s="731"/>
      <c r="C425" s="145" t="s">
        <v>626</v>
      </c>
      <c r="D425" s="58" t="s">
        <v>2223</v>
      </c>
      <c r="E425" s="728"/>
      <c r="F425" s="717"/>
      <c r="G425" s="724"/>
      <c r="H425" s="67">
        <v>5644</v>
      </c>
      <c r="I425" s="301">
        <f t="shared" si="29"/>
        <v>6659.92</v>
      </c>
      <c r="J425" s="573"/>
      <c r="K425" s="609">
        <v>4650078590666</v>
      </c>
      <c r="L425" s="382" t="s">
        <v>2358</v>
      </c>
      <c r="M425" s="381"/>
      <c r="N425" s="381"/>
      <c r="O425" s="381"/>
      <c r="P425" s="381"/>
    </row>
    <row r="426" spans="1:16" s="11" customFormat="1" ht="14.25" customHeight="1">
      <c r="A426" s="39">
        <f t="shared" si="27"/>
        <v>405</v>
      </c>
      <c r="B426" s="731"/>
      <c r="C426" s="145" t="s">
        <v>627</v>
      </c>
      <c r="D426" s="58" t="s">
        <v>2224</v>
      </c>
      <c r="E426" s="728"/>
      <c r="F426" s="717"/>
      <c r="G426" s="724"/>
      <c r="H426" s="67">
        <v>5644</v>
      </c>
      <c r="I426" s="301">
        <f t="shared" si="29"/>
        <v>6659.92</v>
      </c>
      <c r="J426" s="573"/>
      <c r="K426" s="609">
        <v>4650078590673</v>
      </c>
      <c r="L426" s="382" t="s">
        <v>2359</v>
      </c>
      <c r="M426" s="381"/>
      <c r="N426" s="381"/>
      <c r="O426" s="381"/>
      <c r="P426" s="381"/>
    </row>
    <row r="427" spans="1:16" s="11" customFormat="1" ht="14.25" customHeight="1">
      <c r="A427" s="39">
        <f t="shared" si="27"/>
        <v>406</v>
      </c>
      <c r="B427" s="731"/>
      <c r="C427" s="145" t="s">
        <v>628</v>
      </c>
      <c r="D427" s="58" t="s">
        <v>2225</v>
      </c>
      <c r="E427" s="728"/>
      <c r="F427" s="717"/>
      <c r="G427" s="724"/>
      <c r="H427" s="67">
        <v>5644</v>
      </c>
      <c r="I427" s="301">
        <f t="shared" si="29"/>
        <v>6659.92</v>
      </c>
      <c r="J427" s="573"/>
      <c r="K427" s="609">
        <v>4650078590680</v>
      </c>
      <c r="L427" s="382" t="s">
        <v>2360</v>
      </c>
      <c r="M427" s="381"/>
      <c r="N427" s="381"/>
      <c r="O427" s="381"/>
      <c r="P427" s="381"/>
    </row>
    <row r="428" spans="1:16" s="11" customFormat="1" ht="14.25" customHeight="1">
      <c r="A428" s="39">
        <f t="shared" si="27"/>
        <v>407</v>
      </c>
      <c r="B428" s="732"/>
      <c r="C428" s="145" t="s">
        <v>629</v>
      </c>
      <c r="D428" s="58" t="s">
        <v>2226</v>
      </c>
      <c r="E428" s="729"/>
      <c r="F428" s="717"/>
      <c r="G428" s="725"/>
      <c r="H428" s="67">
        <v>5644</v>
      </c>
      <c r="I428" s="301">
        <f t="shared" si="29"/>
        <v>6659.92</v>
      </c>
      <c r="J428" s="573"/>
      <c r="K428" s="609">
        <v>4650078590697</v>
      </c>
      <c r="L428" s="382" t="s">
        <v>2361</v>
      </c>
      <c r="M428" s="381"/>
      <c r="N428" s="381"/>
      <c r="O428" s="381"/>
      <c r="P428" s="381"/>
    </row>
    <row r="429" spans="1:16" s="11" customFormat="1" ht="14.25" customHeight="1">
      <c r="A429" s="39">
        <f>A428+$A$17</f>
        <v>408</v>
      </c>
      <c r="B429" s="730" t="s">
        <v>2089</v>
      </c>
      <c r="C429" s="145" t="s">
        <v>630</v>
      </c>
      <c r="D429" s="58" t="s">
        <v>2227</v>
      </c>
      <c r="E429" s="727" t="s">
        <v>127</v>
      </c>
      <c r="F429" s="717"/>
      <c r="G429" s="723">
        <v>96</v>
      </c>
      <c r="H429" s="67">
        <v>5644</v>
      </c>
      <c r="I429" s="301">
        <f t="shared" si="29"/>
        <v>6659.92</v>
      </c>
      <c r="J429" s="573"/>
      <c r="K429" s="609">
        <v>4650078590703</v>
      </c>
      <c r="L429" s="382" t="s">
        <v>2362</v>
      </c>
      <c r="M429" s="381"/>
      <c r="N429" s="381"/>
      <c r="O429" s="381"/>
      <c r="P429" s="381"/>
    </row>
    <row r="430" spans="1:16" s="11" customFormat="1" ht="14.25" customHeight="1">
      <c r="A430" s="39">
        <f t="shared" si="27"/>
        <v>409</v>
      </c>
      <c r="B430" s="731"/>
      <c r="C430" s="145" t="s">
        <v>631</v>
      </c>
      <c r="D430" s="58" t="s">
        <v>2228</v>
      </c>
      <c r="E430" s="728"/>
      <c r="F430" s="717"/>
      <c r="G430" s="724"/>
      <c r="H430" s="67">
        <v>5644</v>
      </c>
      <c r="I430" s="301">
        <f t="shared" si="29"/>
        <v>6659.92</v>
      </c>
      <c r="J430" s="573"/>
      <c r="K430" s="609">
        <v>4650078590710</v>
      </c>
      <c r="L430" s="382" t="s">
        <v>2363</v>
      </c>
      <c r="M430" s="381"/>
      <c r="N430" s="381"/>
      <c r="O430" s="381"/>
      <c r="P430" s="381"/>
    </row>
    <row r="431" spans="1:16" s="11" customFormat="1" ht="14.25" customHeight="1">
      <c r="A431" s="39">
        <f t="shared" si="27"/>
        <v>410</v>
      </c>
      <c r="B431" s="731"/>
      <c r="C431" s="145" t="s">
        <v>632</v>
      </c>
      <c r="D431" s="58" t="s">
        <v>2229</v>
      </c>
      <c r="E431" s="728"/>
      <c r="F431" s="717"/>
      <c r="G431" s="724"/>
      <c r="H431" s="67">
        <v>5644</v>
      </c>
      <c r="I431" s="301">
        <f t="shared" si="29"/>
        <v>6659.92</v>
      </c>
      <c r="J431" s="573"/>
      <c r="K431" s="609">
        <v>4650078590727</v>
      </c>
      <c r="L431" s="382" t="s">
        <v>2364</v>
      </c>
      <c r="M431" s="381"/>
      <c r="N431" s="381"/>
      <c r="O431" s="381"/>
      <c r="P431" s="381"/>
    </row>
    <row r="432" spans="1:16" s="11" customFormat="1" ht="14.25" customHeight="1">
      <c r="A432" s="39">
        <f t="shared" si="27"/>
        <v>411</v>
      </c>
      <c r="B432" s="731"/>
      <c r="C432" s="145" t="s">
        <v>633</v>
      </c>
      <c r="D432" s="58" t="s">
        <v>2230</v>
      </c>
      <c r="E432" s="728"/>
      <c r="F432" s="717"/>
      <c r="G432" s="724"/>
      <c r="H432" s="67">
        <v>5644</v>
      </c>
      <c r="I432" s="301">
        <f t="shared" si="29"/>
        <v>6659.92</v>
      </c>
      <c r="J432" s="573"/>
      <c r="K432" s="609">
        <v>4650078590734</v>
      </c>
      <c r="L432" s="382" t="s">
        <v>2365</v>
      </c>
      <c r="M432" s="381"/>
      <c r="N432" s="381"/>
      <c r="O432" s="381"/>
      <c r="P432" s="381"/>
    </row>
    <row r="433" spans="1:16" s="11" customFormat="1" ht="14.25" customHeight="1">
      <c r="A433" s="39">
        <f t="shared" si="27"/>
        <v>412</v>
      </c>
      <c r="B433" s="732"/>
      <c r="C433" s="145" t="s">
        <v>634</v>
      </c>
      <c r="D433" s="58" t="s">
        <v>2231</v>
      </c>
      <c r="E433" s="729"/>
      <c r="F433" s="717"/>
      <c r="G433" s="725"/>
      <c r="H433" s="67">
        <v>5644</v>
      </c>
      <c r="I433" s="301">
        <f t="shared" si="29"/>
        <v>6659.92</v>
      </c>
      <c r="J433" s="573"/>
      <c r="K433" s="609">
        <v>4650078590741</v>
      </c>
      <c r="L433" s="382" t="s">
        <v>2366</v>
      </c>
      <c r="M433" s="381"/>
      <c r="N433" s="381"/>
      <c r="O433" s="381"/>
      <c r="P433" s="381"/>
    </row>
    <row r="434" spans="1:16" s="11" customFormat="1" ht="14.25" customHeight="1">
      <c r="A434" s="39">
        <f t="shared" si="27"/>
        <v>413</v>
      </c>
      <c r="B434" s="730" t="s">
        <v>2089</v>
      </c>
      <c r="C434" s="145" t="s">
        <v>2011</v>
      </c>
      <c r="D434" s="58" t="s">
        <v>2247</v>
      </c>
      <c r="E434" s="727" t="s">
        <v>127</v>
      </c>
      <c r="F434" s="717"/>
      <c r="G434" s="723">
        <v>96.5</v>
      </c>
      <c r="H434" s="67">
        <v>5644</v>
      </c>
      <c r="I434" s="307">
        <f t="shared" si="29"/>
        <v>6659.92</v>
      </c>
      <c r="J434" s="573"/>
      <c r="K434" s="609">
        <v>4650078590758</v>
      </c>
      <c r="L434" s="382" t="s">
        <v>2367</v>
      </c>
      <c r="M434" s="381"/>
      <c r="N434" s="381"/>
      <c r="O434" s="381"/>
      <c r="P434" s="381"/>
    </row>
    <row r="435" spans="1:16" s="11" customFormat="1" ht="14.25" customHeight="1">
      <c r="A435" s="39">
        <f t="shared" si="27"/>
        <v>414</v>
      </c>
      <c r="B435" s="731"/>
      <c r="C435" s="145" t="s">
        <v>2012</v>
      </c>
      <c r="D435" s="58" t="s">
        <v>2248</v>
      </c>
      <c r="E435" s="728"/>
      <c r="F435" s="717"/>
      <c r="G435" s="724"/>
      <c r="H435" s="67">
        <v>5644</v>
      </c>
      <c r="I435" s="307">
        <f t="shared" si="29"/>
        <v>6659.92</v>
      </c>
      <c r="J435" s="573"/>
      <c r="K435" s="609">
        <v>4650078590765</v>
      </c>
      <c r="L435" s="382" t="s">
        <v>2368</v>
      </c>
      <c r="M435" s="381"/>
      <c r="N435" s="381"/>
      <c r="O435" s="381"/>
      <c r="P435" s="381"/>
    </row>
    <row r="436" spans="1:16" s="11" customFormat="1" ht="14.25" customHeight="1">
      <c r="A436" s="39">
        <f t="shared" si="27"/>
        <v>415</v>
      </c>
      <c r="B436" s="731"/>
      <c r="C436" s="145" t="s">
        <v>2013</v>
      </c>
      <c r="D436" s="58" t="s">
        <v>2249</v>
      </c>
      <c r="E436" s="728"/>
      <c r="F436" s="717"/>
      <c r="G436" s="724"/>
      <c r="H436" s="67">
        <v>5644</v>
      </c>
      <c r="I436" s="307">
        <f t="shared" si="29"/>
        <v>6659.92</v>
      </c>
      <c r="J436" s="573"/>
      <c r="K436" s="609">
        <v>4650078590772</v>
      </c>
      <c r="L436" s="382" t="s">
        <v>2369</v>
      </c>
      <c r="M436" s="381"/>
      <c r="N436" s="381"/>
      <c r="O436" s="381"/>
      <c r="P436" s="381"/>
    </row>
    <row r="437" spans="1:16" s="11" customFormat="1" ht="14.25" customHeight="1">
      <c r="A437" s="39">
        <f t="shared" si="27"/>
        <v>416</v>
      </c>
      <c r="B437" s="731"/>
      <c r="C437" s="145" t="s">
        <v>2014</v>
      </c>
      <c r="D437" s="58" t="s">
        <v>2250</v>
      </c>
      <c r="E437" s="728"/>
      <c r="F437" s="717"/>
      <c r="G437" s="724"/>
      <c r="H437" s="67">
        <v>5644</v>
      </c>
      <c r="I437" s="307">
        <f t="shared" si="29"/>
        <v>6659.92</v>
      </c>
      <c r="J437" s="573"/>
      <c r="K437" s="609">
        <v>4650078590789</v>
      </c>
      <c r="L437" s="382" t="s">
        <v>2370</v>
      </c>
      <c r="M437" s="381"/>
      <c r="N437" s="381"/>
      <c r="O437" s="381"/>
      <c r="P437" s="381"/>
    </row>
    <row r="438" spans="1:16" s="11" customFormat="1" ht="14.25" customHeight="1">
      <c r="A438" s="39">
        <f t="shared" si="27"/>
        <v>417</v>
      </c>
      <c r="B438" s="732"/>
      <c r="C438" s="145" t="s">
        <v>2015</v>
      </c>
      <c r="D438" s="58" t="s">
        <v>2251</v>
      </c>
      <c r="E438" s="729"/>
      <c r="F438" s="719"/>
      <c r="G438" s="725"/>
      <c r="H438" s="67">
        <v>5644</v>
      </c>
      <c r="I438" s="307">
        <f t="shared" si="29"/>
        <v>6659.92</v>
      </c>
      <c r="J438" s="573"/>
      <c r="K438" s="609">
        <v>4650078590796</v>
      </c>
      <c r="L438" s="382" t="s">
        <v>2371</v>
      </c>
      <c r="M438" s="381"/>
      <c r="N438" s="381"/>
      <c r="O438" s="381"/>
      <c r="P438" s="381"/>
    </row>
    <row r="439" spans="1:16" s="11" customFormat="1" ht="14.25" customHeight="1">
      <c r="A439" s="39">
        <f t="shared" si="27"/>
        <v>418</v>
      </c>
      <c r="B439" s="730" t="s">
        <v>2089</v>
      </c>
      <c r="C439" s="145" t="s">
        <v>635</v>
      </c>
      <c r="D439" s="58" t="s">
        <v>2232</v>
      </c>
      <c r="E439" s="727" t="s">
        <v>127</v>
      </c>
      <c r="F439" s="716" t="s">
        <v>2</v>
      </c>
      <c r="G439" s="723">
        <v>95.5</v>
      </c>
      <c r="H439" s="67">
        <v>6766</v>
      </c>
      <c r="I439" s="301">
        <f t="shared" si="29"/>
        <v>7983.8799999999992</v>
      </c>
      <c r="J439" s="573"/>
      <c r="K439" s="609">
        <v>4650078590802</v>
      </c>
      <c r="L439" s="382" t="s">
        <v>2372</v>
      </c>
      <c r="M439" s="381"/>
      <c r="N439" s="381"/>
      <c r="O439" s="381"/>
      <c r="P439" s="381"/>
    </row>
    <row r="440" spans="1:16" s="11" customFormat="1" ht="14.25" customHeight="1">
      <c r="A440" s="39">
        <f t="shared" si="27"/>
        <v>419</v>
      </c>
      <c r="B440" s="731"/>
      <c r="C440" s="145" t="s">
        <v>636</v>
      </c>
      <c r="D440" s="58" t="s">
        <v>2233</v>
      </c>
      <c r="E440" s="728"/>
      <c r="F440" s="717"/>
      <c r="G440" s="724"/>
      <c r="H440" s="67">
        <v>6766</v>
      </c>
      <c r="I440" s="301">
        <f t="shared" si="29"/>
        <v>7983.8799999999992</v>
      </c>
      <c r="J440" s="573"/>
      <c r="K440" s="609">
        <v>4650078590819</v>
      </c>
      <c r="L440" s="382" t="s">
        <v>2373</v>
      </c>
      <c r="M440" s="381"/>
      <c r="N440" s="381"/>
      <c r="O440" s="381"/>
      <c r="P440" s="381"/>
    </row>
    <row r="441" spans="1:16" s="11" customFormat="1" ht="14.25" customHeight="1">
      <c r="A441" s="39">
        <f t="shared" si="27"/>
        <v>420</v>
      </c>
      <c r="B441" s="731"/>
      <c r="C441" s="145" t="s">
        <v>637</v>
      </c>
      <c r="D441" s="58" t="s">
        <v>2234</v>
      </c>
      <c r="E441" s="728"/>
      <c r="F441" s="717"/>
      <c r="G441" s="724"/>
      <c r="H441" s="67">
        <v>6766</v>
      </c>
      <c r="I441" s="301">
        <f t="shared" si="29"/>
        <v>7983.8799999999992</v>
      </c>
      <c r="J441" s="573"/>
      <c r="K441" s="609">
        <v>4650078590826</v>
      </c>
      <c r="L441" s="382" t="s">
        <v>2374</v>
      </c>
      <c r="M441" s="381"/>
      <c r="N441" s="381"/>
      <c r="O441" s="381"/>
      <c r="P441" s="381"/>
    </row>
    <row r="442" spans="1:16" s="11" customFormat="1" ht="14.25" customHeight="1">
      <c r="A442" s="39">
        <f t="shared" si="27"/>
        <v>421</v>
      </c>
      <c r="B442" s="731"/>
      <c r="C442" s="145" t="s">
        <v>638</v>
      </c>
      <c r="D442" s="58" t="s">
        <v>2235</v>
      </c>
      <c r="E442" s="728"/>
      <c r="F442" s="717"/>
      <c r="G442" s="724"/>
      <c r="H442" s="67">
        <v>6766</v>
      </c>
      <c r="I442" s="301">
        <f t="shared" ref="I442:I458" si="31">H442*1.18</f>
        <v>7983.8799999999992</v>
      </c>
      <c r="J442" s="573"/>
      <c r="K442" s="609">
        <v>4650078590833</v>
      </c>
      <c r="L442" s="382" t="s">
        <v>2375</v>
      </c>
      <c r="M442" s="381"/>
      <c r="N442" s="381"/>
      <c r="O442" s="381"/>
      <c r="P442" s="381"/>
    </row>
    <row r="443" spans="1:16" s="11" customFormat="1" ht="14.25" customHeight="1">
      <c r="A443" s="39">
        <f t="shared" si="27"/>
        <v>422</v>
      </c>
      <c r="B443" s="732"/>
      <c r="C443" s="145" t="s">
        <v>639</v>
      </c>
      <c r="D443" s="58" t="s">
        <v>2236</v>
      </c>
      <c r="E443" s="729"/>
      <c r="F443" s="717"/>
      <c r="G443" s="725"/>
      <c r="H443" s="67">
        <v>6766</v>
      </c>
      <c r="I443" s="301">
        <f t="shared" si="31"/>
        <v>7983.8799999999992</v>
      </c>
      <c r="J443" s="573"/>
      <c r="K443" s="609">
        <v>4650078590840</v>
      </c>
      <c r="L443" s="382" t="s">
        <v>2376</v>
      </c>
      <c r="M443" s="381"/>
      <c r="N443" s="381"/>
      <c r="O443" s="381"/>
      <c r="P443" s="381"/>
    </row>
    <row r="444" spans="1:16" s="11" customFormat="1" ht="14.25" customHeight="1">
      <c r="A444" s="39">
        <f>A443+$A$17</f>
        <v>423</v>
      </c>
      <c r="B444" s="730" t="s">
        <v>2089</v>
      </c>
      <c r="C444" s="145" t="s">
        <v>640</v>
      </c>
      <c r="D444" s="58" t="s">
        <v>2237</v>
      </c>
      <c r="E444" s="727" t="s">
        <v>127</v>
      </c>
      <c r="F444" s="717"/>
      <c r="G444" s="723">
        <v>96</v>
      </c>
      <c r="H444" s="67">
        <v>6766</v>
      </c>
      <c r="I444" s="301">
        <f t="shared" si="31"/>
        <v>7983.8799999999992</v>
      </c>
      <c r="J444" s="573"/>
      <c r="K444" s="609">
        <v>4650078590857</v>
      </c>
      <c r="L444" s="382" t="s">
        <v>2377</v>
      </c>
      <c r="M444" s="381"/>
      <c r="N444" s="381"/>
      <c r="O444" s="381"/>
      <c r="P444" s="381"/>
    </row>
    <row r="445" spans="1:16" s="11" customFormat="1" ht="14.25" customHeight="1">
      <c r="A445" s="39">
        <f>A444+$A$17</f>
        <v>424</v>
      </c>
      <c r="B445" s="731"/>
      <c r="C445" s="145" t="s">
        <v>641</v>
      </c>
      <c r="D445" s="58" t="s">
        <v>2238</v>
      </c>
      <c r="E445" s="728"/>
      <c r="F445" s="717"/>
      <c r="G445" s="724"/>
      <c r="H445" s="67">
        <v>6766</v>
      </c>
      <c r="I445" s="301">
        <f t="shared" si="31"/>
        <v>7983.8799999999992</v>
      </c>
      <c r="J445" s="573"/>
      <c r="K445" s="609">
        <v>4650078590864</v>
      </c>
      <c r="L445" s="382" t="s">
        <v>2378</v>
      </c>
      <c r="M445" s="381"/>
      <c r="N445" s="381"/>
      <c r="O445" s="381"/>
      <c r="P445" s="381"/>
    </row>
    <row r="446" spans="1:16" s="11" customFormat="1" ht="14.25" customHeight="1">
      <c r="A446" s="39">
        <f>A445+$A$17</f>
        <v>425</v>
      </c>
      <c r="B446" s="731"/>
      <c r="C446" s="145" t="s">
        <v>642</v>
      </c>
      <c r="D446" s="58" t="s">
        <v>2239</v>
      </c>
      <c r="E446" s="728"/>
      <c r="F446" s="717"/>
      <c r="G446" s="724"/>
      <c r="H446" s="67">
        <v>6766</v>
      </c>
      <c r="I446" s="301">
        <f t="shared" si="31"/>
        <v>7983.8799999999992</v>
      </c>
      <c r="J446" s="573"/>
      <c r="K446" s="609">
        <v>4650078590871</v>
      </c>
      <c r="L446" s="382" t="s">
        <v>2379</v>
      </c>
      <c r="M446" s="381"/>
      <c r="N446" s="381"/>
      <c r="O446" s="381"/>
      <c r="P446" s="381"/>
    </row>
    <row r="447" spans="1:16" s="11" customFormat="1" ht="14.25" customHeight="1">
      <c r="A447" s="39">
        <f>A446+$A$17</f>
        <v>426</v>
      </c>
      <c r="B447" s="731"/>
      <c r="C447" s="145" t="s">
        <v>643</v>
      </c>
      <c r="D447" s="58" t="s">
        <v>2240</v>
      </c>
      <c r="E447" s="728"/>
      <c r="F447" s="717"/>
      <c r="G447" s="724"/>
      <c r="H447" s="67">
        <v>6766</v>
      </c>
      <c r="I447" s="301">
        <f t="shared" si="31"/>
        <v>7983.8799999999992</v>
      </c>
      <c r="J447" s="573"/>
      <c r="K447" s="609">
        <v>4650078590888</v>
      </c>
      <c r="L447" s="382" t="s">
        <v>2380</v>
      </c>
      <c r="M447" s="381"/>
      <c r="N447" s="381"/>
      <c r="O447" s="381"/>
      <c r="P447" s="381"/>
    </row>
    <row r="448" spans="1:16" s="11" customFormat="1" ht="14.25" customHeight="1">
      <c r="A448" s="39">
        <f>A447+$A$17</f>
        <v>427</v>
      </c>
      <c r="B448" s="732"/>
      <c r="C448" s="145" t="s">
        <v>644</v>
      </c>
      <c r="D448" s="58" t="s">
        <v>2241</v>
      </c>
      <c r="E448" s="729"/>
      <c r="F448" s="717"/>
      <c r="G448" s="725"/>
      <c r="H448" s="67">
        <v>6766</v>
      </c>
      <c r="I448" s="301">
        <f t="shared" si="31"/>
        <v>7983.8799999999992</v>
      </c>
      <c r="J448" s="573"/>
      <c r="K448" s="609">
        <v>4650078590895</v>
      </c>
      <c r="L448" s="382" t="s">
        <v>2381</v>
      </c>
      <c r="M448" s="381"/>
      <c r="N448" s="381"/>
      <c r="O448" s="381"/>
      <c r="P448" s="381"/>
    </row>
    <row r="449" spans="1:16" s="11" customFormat="1" ht="14.25" customHeight="1">
      <c r="A449" s="39">
        <f t="shared" ref="A449:A454" si="32">A448+$A$17</f>
        <v>428</v>
      </c>
      <c r="B449" s="730" t="s">
        <v>2089</v>
      </c>
      <c r="C449" s="145" t="s">
        <v>1968</v>
      </c>
      <c r="D449" s="58" t="s">
        <v>2242</v>
      </c>
      <c r="E449" s="727" t="s">
        <v>127</v>
      </c>
      <c r="F449" s="717"/>
      <c r="G449" s="723" t="s">
        <v>1962</v>
      </c>
      <c r="H449" s="67">
        <v>6766</v>
      </c>
      <c r="I449" s="301">
        <f>H449*1.18</f>
        <v>7983.8799999999992</v>
      </c>
      <c r="J449" s="573"/>
      <c r="K449" s="609">
        <v>4650078590901</v>
      </c>
      <c r="L449" s="382" t="s">
        <v>2382</v>
      </c>
      <c r="M449" s="381"/>
      <c r="N449" s="381"/>
      <c r="O449" s="381"/>
      <c r="P449" s="381"/>
    </row>
    <row r="450" spans="1:16" s="11" customFormat="1" ht="14.25" customHeight="1">
      <c r="A450" s="39">
        <f t="shared" si="32"/>
        <v>429</v>
      </c>
      <c r="B450" s="731"/>
      <c r="C450" s="145" t="s">
        <v>1969</v>
      </c>
      <c r="D450" s="58" t="s">
        <v>2243</v>
      </c>
      <c r="E450" s="728"/>
      <c r="F450" s="717"/>
      <c r="G450" s="724"/>
      <c r="H450" s="67">
        <v>6766</v>
      </c>
      <c r="I450" s="301">
        <f>H450*1.18</f>
        <v>7983.8799999999992</v>
      </c>
      <c r="J450" s="573"/>
      <c r="K450" s="609">
        <v>4650078590918</v>
      </c>
      <c r="L450" s="382" t="s">
        <v>2383</v>
      </c>
      <c r="M450" s="381"/>
      <c r="N450" s="381"/>
      <c r="O450" s="381"/>
      <c r="P450" s="381"/>
    </row>
    <row r="451" spans="1:16" s="11" customFormat="1" ht="14.25" customHeight="1">
      <c r="A451" s="39">
        <f t="shared" si="32"/>
        <v>430</v>
      </c>
      <c r="B451" s="731"/>
      <c r="C451" s="145" t="s">
        <v>1970</v>
      </c>
      <c r="D451" s="58" t="s">
        <v>2244</v>
      </c>
      <c r="E451" s="728"/>
      <c r="F451" s="717"/>
      <c r="G451" s="724"/>
      <c r="H451" s="67">
        <v>6766</v>
      </c>
      <c r="I451" s="301">
        <f>H451*1.18</f>
        <v>7983.8799999999992</v>
      </c>
      <c r="J451" s="573"/>
      <c r="K451" s="609">
        <v>4650078590925</v>
      </c>
      <c r="L451" s="382" t="s">
        <v>2384</v>
      </c>
      <c r="M451" s="381"/>
      <c r="N451" s="381"/>
      <c r="O451" s="381"/>
      <c r="P451" s="381"/>
    </row>
    <row r="452" spans="1:16" s="11" customFormat="1" ht="14.25" customHeight="1">
      <c r="A452" s="39">
        <f t="shared" si="32"/>
        <v>431</v>
      </c>
      <c r="B452" s="731"/>
      <c r="C452" s="145" t="s">
        <v>1971</v>
      </c>
      <c r="D452" s="58" t="s">
        <v>2245</v>
      </c>
      <c r="E452" s="728"/>
      <c r="F452" s="717"/>
      <c r="G452" s="724"/>
      <c r="H452" s="67">
        <v>6766</v>
      </c>
      <c r="I452" s="301">
        <f>H452*1.18</f>
        <v>7983.8799999999992</v>
      </c>
      <c r="J452" s="573"/>
      <c r="K452" s="609">
        <v>4650078590932</v>
      </c>
      <c r="L452" s="382" t="s">
        <v>2385</v>
      </c>
      <c r="M452" s="381"/>
      <c r="N452" s="381"/>
      <c r="O452" s="381"/>
      <c r="P452" s="381"/>
    </row>
    <row r="453" spans="1:16" s="11" customFormat="1" ht="14.25" customHeight="1">
      <c r="A453" s="39">
        <f t="shared" si="32"/>
        <v>432</v>
      </c>
      <c r="B453" s="732"/>
      <c r="C453" s="145" t="s">
        <v>1972</v>
      </c>
      <c r="D453" s="58" t="s">
        <v>2246</v>
      </c>
      <c r="E453" s="729"/>
      <c r="F453" s="717"/>
      <c r="G453" s="725"/>
      <c r="H453" s="67">
        <v>6766</v>
      </c>
      <c r="I453" s="301">
        <f>H453*1.18</f>
        <v>7983.8799999999992</v>
      </c>
      <c r="J453" s="573"/>
      <c r="K453" s="609">
        <v>4650078590949</v>
      </c>
      <c r="L453" s="382" t="s">
        <v>2386</v>
      </c>
      <c r="M453" s="381"/>
      <c r="N453" s="381"/>
      <c r="O453" s="381"/>
      <c r="P453" s="381"/>
    </row>
    <row r="454" spans="1:16" s="11" customFormat="1" ht="14.25" customHeight="1">
      <c r="A454" s="39">
        <f t="shared" si="32"/>
        <v>433</v>
      </c>
      <c r="B454" s="6" t="s">
        <v>502</v>
      </c>
      <c r="C454" s="6" t="s">
        <v>508</v>
      </c>
      <c r="D454" s="3" t="s">
        <v>78</v>
      </c>
      <c r="E454" s="9" t="s">
        <v>10</v>
      </c>
      <c r="F454" s="716" t="s">
        <v>15</v>
      </c>
      <c r="G454" s="10">
        <v>95.5</v>
      </c>
      <c r="H454" s="49">
        <v>1422</v>
      </c>
      <c r="I454" s="306">
        <f t="shared" si="31"/>
        <v>1677.9599999999998</v>
      </c>
      <c r="J454" s="587"/>
      <c r="K454" s="609">
        <v>4607170104031</v>
      </c>
      <c r="L454" s="382" t="s">
        <v>2387</v>
      </c>
      <c r="M454" s="381"/>
      <c r="N454" s="381"/>
      <c r="O454" s="381"/>
      <c r="P454" s="381"/>
    </row>
    <row r="455" spans="1:16" s="11" customFormat="1" ht="14.25" customHeight="1">
      <c r="A455" s="39">
        <f>A454+$A$17</f>
        <v>434</v>
      </c>
      <c r="B455" s="6" t="s">
        <v>502</v>
      </c>
      <c r="C455" s="6" t="s">
        <v>509</v>
      </c>
      <c r="D455" s="3" t="s">
        <v>79</v>
      </c>
      <c r="E455" s="9" t="s">
        <v>10</v>
      </c>
      <c r="F455" s="717"/>
      <c r="G455" s="10">
        <v>96</v>
      </c>
      <c r="H455" s="49">
        <v>1422</v>
      </c>
      <c r="I455" s="306">
        <f t="shared" si="31"/>
        <v>1677.9599999999998</v>
      </c>
      <c r="J455" s="587"/>
      <c r="K455" s="609">
        <v>4607170104048</v>
      </c>
      <c r="L455" s="382" t="s">
        <v>2388</v>
      </c>
      <c r="M455" s="381"/>
      <c r="N455" s="381"/>
      <c r="O455" s="381"/>
      <c r="P455" s="381"/>
    </row>
    <row r="456" spans="1:16" s="11" customFormat="1" ht="14.25" customHeight="1">
      <c r="A456" s="39">
        <f>A455+$A$17</f>
        <v>435</v>
      </c>
      <c r="B456" s="6" t="s">
        <v>502</v>
      </c>
      <c r="C456" s="6" t="s">
        <v>510</v>
      </c>
      <c r="D456" s="3" t="s">
        <v>129</v>
      </c>
      <c r="E456" s="9" t="s">
        <v>10</v>
      </c>
      <c r="F456" s="719"/>
      <c r="G456" s="10">
        <v>96.5</v>
      </c>
      <c r="H456" s="49">
        <v>1422</v>
      </c>
      <c r="I456" s="306">
        <f t="shared" si="31"/>
        <v>1677.9599999999998</v>
      </c>
      <c r="J456" s="587"/>
      <c r="K456" s="609">
        <v>4607170104055</v>
      </c>
      <c r="L456" s="382" t="s">
        <v>2389</v>
      </c>
      <c r="M456" s="381"/>
      <c r="N456" s="381"/>
      <c r="O456" s="381"/>
      <c r="P456" s="381"/>
    </row>
    <row r="457" spans="1:16" s="11" customFormat="1" ht="14.25" customHeight="1">
      <c r="A457" s="39">
        <f>A456+$A$17</f>
        <v>436</v>
      </c>
      <c r="B457" s="6" t="s">
        <v>502</v>
      </c>
      <c r="C457" s="6" t="s">
        <v>511</v>
      </c>
      <c r="D457" s="3" t="s">
        <v>116</v>
      </c>
      <c r="E457" s="9" t="s">
        <v>10</v>
      </c>
      <c r="F457" s="754" t="s">
        <v>118</v>
      </c>
      <c r="G457" s="10">
        <v>95.5</v>
      </c>
      <c r="H457" s="49">
        <v>1524</v>
      </c>
      <c r="I457" s="306">
        <f t="shared" si="31"/>
        <v>1798.32</v>
      </c>
      <c r="J457" s="587"/>
      <c r="K457" s="609">
        <v>4607170104062</v>
      </c>
      <c r="L457" s="382" t="s">
        <v>2390</v>
      </c>
      <c r="M457" s="381"/>
      <c r="N457" s="381"/>
      <c r="O457" s="381"/>
      <c r="P457" s="381"/>
    </row>
    <row r="458" spans="1:16" s="11" customFormat="1" ht="14.25" customHeight="1">
      <c r="A458" s="42">
        <f>A457+$A$17</f>
        <v>437</v>
      </c>
      <c r="B458" s="6" t="s">
        <v>502</v>
      </c>
      <c r="C458" s="6" t="s">
        <v>512</v>
      </c>
      <c r="D458" s="3" t="s">
        <v>117</v>
      </c>
      <c r="E458" s="9" t="s">
        <v>10</v>
      </c>
      <c r="F458" s="755"/>
      <c r="G458" s="10">
        <v>96</v>
      </c>
      <c r="H458" s="49">
        <v>1674</v>
      </c>
      <c r="I458" s="306">
        <f t="shared" si="31"/>
        <v>1975.32</v>
      </c>
      <c r="J458" s="587"/>
      <c r="K458" s="609">
        <v>4607170104079</v>
      </c>
      <c r="L458" s="382" t="s">
        <v>2391</v>
      </c>
      <c r="M458" s="381"/>
      <c r="N458" s="381"/>
      <c r="O458" s="381"/>
      <c r="P458" s="381"/>
    </row>
    <row r="459" spans="1:16" s="11" customFormat="1" ht="14.25" customHeight="1" thickBot="1">
      <c r="A459" s="39">
        <f>A458+$A$17</f>
        <v>438</v>
      </c>
      <c r="B459" s="163" t="s">
        <v>502</v>
      </c>
      <c r="C459" s="163" t="s">
        <v>2166</v>
      </c>
      <c r="D459" s="59" t="s">
        <v>2167</v>
      </c>
      <c r="E459" s="43" t="s">
        <v>10</v>
      </c>
      <c r="F459" s="756"/>
      <c r="G459" s="41">
        <v>96.5</v>
      </c>
      <c r="H459" s="455">
        <v>1674</v>
      </c>
      <c r="I459" s="357">
        <f>H459*1.18</f>
        <v>1975.32</v>
      </c>
      <c r="J459" s="588"/>
      <c r="K459" s="609">
        <v>4650078590956</v>
      </c>
      <c r="L459" s="382" t="s">
        <v>2392</v>
      </c>
      <c r="M459" s="381"/>
      <c r="N459" s="381"/>
      <c r="O459" s="381"/>
      <c r="P459" s="381"/>
    </row>
    <row r="460" spans="1:16" s="11" customFormat="1" ht="14.25" customHeight="1">
      <c r="A460" s="142"/>
      <c r="B460" s="176"/>
      <c r="C460" s="143"/>
      <c r="D460" s="143"/>
      <c r="E460" s="72" t="s">
        <v>16</v>
      </c>
      <c r="F460" s="143"/>
      <c r="G460" s="72"/>
      <c r="H460" s="143"/>
      <c r="I460" s="304"/>
      <c r="J460" s="585"/>
      <c r="K460" s="612"/>
      <c r="L460" s="382"/>
      <c r="M460" s="381"/>
      <c r="N460" s="381"/>
      <c r="O460" s="381"/>
      <c r="P460" s="381"/>
    </row>
    <row r="461" spans="1:16" s="11" customFormat="1" ht="27.75" customHeight="1">
      <c r="A461" s="28">
        <f>A459+$A$17</f>
        <v>439</v>
      </c>
      <c r="B461" s="88" t="s">
        <v>2089</v>
      </c>
      <c r="C461" s="6" t="s">
        <v>645</v>
      </c>
      <c r="D461" s="58" t="s">
        <v>2252</v>
      </c>
      <c r="E461" s="9" t="s">
        <v>3025</v>
      </c>
      <c r="F461" s="31" t="s">
        <v>17</v>
      </c>
      <c r="G461" s="68">
        <v>92</v>
      </c>
      <c r="H461" s="49">
        <v>5553</v>
      </c>
      <c r="I461" s="306">
        <f t="shared" ref="I461:I476" si="33">H461*1.18</f>
        <v>6552.54</v>
      </c>
      <c r="J461" s="587"/>
      <c r="K461" s="609">
        <v>4650078590963</v>
      </c>
      <c r="L461" s="382" t="s">
        <v>2393</v>
      </c>
      <c r="M461" s="381"/>
      <c r="N461" s="381"/>
      <c r="O461" s="381"/>
      <c r="P461" s="381"/>
    </row>
    <row r="462" spans="1:16" s="11" customFormat="1" ht="14.25" customHeight="1">
      <c r="A462" s="28">
        <f>A461+$A$17</f>
        <v>440</v>
      </c>
      <c r="B462" s="730" t="s">
        <v>2089</v>
      </c>
      <c r="C462" s="145" t="s">
        <v>646</v>
      </c>
      <c r="D462" s="58" t="s">
        <v>2253</v>
      </c>
      <c r="E462" s="727" t="s">
        <v>128</v>
      </c>
      <c r="F462" s="716" t="s">
        <v>430</v>
      </c>
      <c r="G462" s="723">
        <v>100</v>
      </c>
      <c r="H462" s="67">
        <v>5451</v>
      </c>
      <c r="I462" s="301">
        <f t="shared" si="33"/>
        <v>6432.1799999999994</v>
      </c>
      <c r="J462" s="573"/>
      <c r="K462" s="609">
        <v>4650078590970</v>
      </c>
      <c r="L462" s="382" t="s">
        <v>2394</v>
      </c>
      <c r="M462" s="381"/>
      <c r="N462" s="381"/>
      <c r="O462" s="381"/>
      <c r="P462" s="381"/>
    </row>
    <row r="463" spans="1:16" s="11" customFormat="1" ht="14.25" customHeight="1">
      <c r="A463" s="28">
        <f t="shared" ref="A463:A499" si="34">A462+$A$17</f>
        <v>441</v>
      </c>
      <c r="B463" s="731"/>
      <c r="C463" s="145" t="s">
        <v>647</v>
      </c>
      <c r="D463" s="58" t="s">
        <v>2254</v>
      </c>
      <c r="E463" s="728"/>
      <c r="F463" s="717"/>
      <c r="G463" s="724"/>
      <c r="H463" s="67">
        <v>5451</v>
      </c>
      <c r="I463" s="301">
        <f t="shared" si="33"/>
        <v>6432.1799999999994</v>
      </c>
      <c r="J463" s="573"/>
      <c r="K463" s="609">
        <v>4650078590987</v>
      </c>
      <c r="L463" s="382" t="s">
        <v>2395</v>
      </c>
      <c r="M463" s="381"/>
      <c r="N463" s="381"/>
      <c r="O463" s="381"/>
      <c r="P463" s="381"/>
    </row>
    <row r="464" spans="1:16" s="11" customFormat="1" ht="14.25" customHeight="1">
      <c r="A464" s="28">
        <f t="shared" si="34"/>
        <v>442</v>
      </c>
      <c r="B464" s="731"/>
      <c r="C464" s="145" t="s">
        <v>648</v>
      </c>
      <c r="D464" s="58" t="s">
        <v>2255</v>
      </c>
      <c r="E464" s="728"/>
      <c r="F464" s="717"/>
      <c r="G464" s="724"/>
      <c r="H464" s="67">
        <v>5451</v>
      </c>
      <c r="I464" s="301">
        <f t="shared" si="33"/>
        <v>6432.1799999999994</v>
      </c>
      <c r="J464" s="573"/>
      <c r="K464" s="609">
        <v>4650078590994</v>
      </c>
      <c r="L464" s="382" t="s">
        <v>2396</v>
      </c>
      <c r="M464" s="381"/>
      <c r="N464" s="381"/>
      <c r="O464" s="381"/>
      <c r="P464" s="381"/>
    </row>
    <row r="465" spans="1:16" s="11" customFormat="1" ht="14.25" customHeight="1">
      <c r="A465" s="28">
        <f t="shared" si="34"/>
        <v>443</v>
      </c>
      <c r="B465" s="731"/>
      <c r="C465" s="145" t="s">
        <v>649</v>
      </c>
      <c r="D465" s="58" t="s">
        <v>2256</v>
      </c>
      <c r="E465" s="728"/>
      <c r="F465" s="717"/>
      <c r="G465" s="724"/>
      <c r="H465" s="67">
        <v>5451</v>
      </c>
      <c r="I465" s="301">
        <f t="shared" si="33"/>
        <v>6432.1799999999994</v>
      </c>
      <c r="J465" s="573"/>
      <c r="K465" s="609">
        <v>4650078591007</v>
      </c>
      <c r="L465" s="382" t="s">
        <v>2397</v>
      </c>
      <c r="M465" s="381"/>
      <c r="N465" s="381"/>
      <c r="O465" s="381"/>
      <c r="P465" s="381"/>
    </row>
    <row r="466" spans="1:16" s="11" customFormat="1" ht="14.25" customHeight="1">
      <c r="A466" s="28">
        <f t="shared" si="34"/>
        <v>444</v>
      </c>
      <c r="B466" s="732"/>
      <c r="C466" s="145" t="s">
        <v>650</v>
      </c>
      <c r="D466" s="58" t="s">
        <v>2257</v>
      </c>
      <c r="E466" s="729"/>
      <c r="F466" s="717"/>
      <c r="G466" s="725"/>
      <c r="H466" s="67">
        <v>5451</v>
      </c>
      <c r="I466" s="301">
        <f t="shared" si="33"/>
        <v>6432.1799999999994</v>
      </c>
      <c r="J466" s="573"/>
      <c r="K466" s="609">
        <v>4650078591014</v>
      </c>
      <c r="L466" s="382" t="s">
        <v>2398</v>
      </c>
      <c r="M466" s="381"/>
      <c r="N466" s="381"/>
      <c r="O466" s="381"/>
      <c r="P466" s="381"/>
    </row>
    <row r="467" spans="1:16" s="11" customFormat="1" ht="14.25" customHeight="1">
      <c r="A467" s="28">
        <f t="shared" si="34"/>
        <v>445</v>
      </c>
      <c r="B467" s="730" t="s">
        <v>2089</v>
      </c>
      <c r="C467" s="145" t="s">
        <v>651</v>
      </c>
      <c r="D467" s="58" t="s">
        <v>2258</v>
      </c>
      <c r="E467" s="727" t="s">
        <v>127</v>
      </c>
      <c r="F467" s="717"/>
      <c r="G467" s="723">
        <v>100.5</v>
      </c>
      <c r="H467" s="67">
        <v>5451</v>
      </c>
      <c r="I467" s="301">
        <f t="shared" si="33"/>
        <v>6432.1799999999994</v>
      </c>
      <c r="J467" s="573"/>
      <c r="K467" s="609">
        <v>4650078591021</v>
      </c>
      <c r="L467" s="382" t="s">
        <v>2399</v>
      </c>
      <c r="M467" s="381"/>
      <c r="N467" s="381"/>
      <c r="O467" s="381"/>
      <c r="P467" s="381"/>
    </row>
    <row r="468" spans="1:16" s="11" customFormat="1" ht="14.25" customHeight="1">
      <c r="A468" s="28">
        <f t="shared" si="34"/>
        <v>446</v>
      </c>
      <c r="B468" s="731"/>
      <c r="C468" s="145" t="s">
        <v>652</v>
      </c>
      <c r="D468" s="58" t="s">
        <v>2259</v>
      </c>
      <c r="E468" s="728"/>
      <c r="F468" s="717"/>
      <c r="G468" s="724"/>
      <c r="H468" s="67">
        <v>5451</v>
      </c>
      <c r="I468" s="301">
        <f t="shared" si="33"/>
        <v>6432.1799999999994</v>
      </c>
      <c r="J468" s="573"/>
      <c r="K468" s="609">
        <v>4650078591038</v>
      </c>
      <c r="L468" s="382" t="s">
        <v>2400</v>
      </c>
      <c r="M468" s="381"/>
      <c r="N468" s="381"/>
      <c r="O468" s="381"/>
      <c r="P468" s="381"/>
    </row>
    <row r="469" spans="1:16" s="11" customFormat="1" ht="14.25" customHeight="1">
      <c r="A469" s="28">
        <f t="shared" si="34"/>
        <v>447</v>
      </c>
      <c r="B469" s="731"/>
      <c r="C469" s="145" t="s">
        <v>653</v>
      </c>
      <c r="D469" s="58" t="s">
        <v>2260</v>
      </c>
      <c r="E469" s="728"/>
      <c r="F469" s="717"/>
      <c r="G469" s="724"/>
      <c r="H469" s="67">
        <v>5451</v>
      </c>
      <c r="I469" s="301">
        <f t="shared" si="33"/>
        <v>6432.1799999999994</v>
      </c>
      <c r="J469" s="573"/>
      <c r="K469" s="609">
        <v>4650078591045</v>
      </c>
      <c r="L469" s="382" t="s">
        <v>2401</v>
      </c>
      <c r="M469" s="381"/>
      <c r="N469" s="381"/>
      <c r="O469" s="381"/>
      <c r="P469" s="381"/>
    </row>
    <row r="470" spans="1:16" s="11" customFormat="1" ht="14.25" customHeight="1">
      <c r="A470" s="28">
        <f t="shared" si="34"/>
        <v>448</v>
      </c>
      <c r="B470" s="731"/>
      <c r="C470" s="145" t="s">
        <v>654</v>
      </c>
      <c r="D470" s="58" t="s">
        <v>2261</v>
      </c>
      <c r="E470" s="728"/>
      <c r="F470" s="717"/>
      <c r="G470" s="724"/>
      <c r="H470" s="67">
        <v>5451</v>
      </c>
      <c r="I470" s="301">
        <f t="shared" si="33"/>
        <v>6432.1799999999994</v>
      </c>
      <c r="J470" s="573"/>
      <c r="K470" s="609">
        <v>4650078591052</v>
      </c>
      <c r="L470" s="382" t="s">
        <v>2402</v>
      </c>
      <c r="M470" s="381"/>
      <c r="N470" s="381"/>
      <c r="O470" s="381"/>
      <c r="P470" s="381"/>
    </row>
    <row r="471" spans="1:16" s="11" customFormat="1" ht="14.25" customHeight="1">
      <c r="A471" s="28">
        <f t="shared" si="34"/>
        <v>449</v>
      </c>
      <c r="B471" s="732"/>
      <c r="C471" s="145" t="s">
        <v>655</v>
      </c>
      <c r="D471" s="58" t="s">
        <v>2262</v>
      </c>
      <c r="E471" s="729"/>
      <c r="F471" s="717"/>
      <c r="G471" s="725"/>
      <c r="H471" s="67">
        <v>5451</v>
      </c>
      <c r="I471" s="301">
        <f t="shared" si="33"/>
        <v>6432.1799999999994</v>
      </c>
      <c r="J471" s="573"/>
      <c r="K471" s="609">
        <v>4650078591069</v>
      </c>
      <c r="L471" s="382" t="s">
        <v>2403</v>
      </c>
      <c r="M471" s="381"/>
      <c r="N471" s="381"/>
      <c r="O471" s="381"/>
      <c r="P471" s="381"/>
    </row>
    <row r="472" spans="1:16" s="11" customFormat="1" ht="14.25" customHeight="1">
      <c r="A472" s="28">
        <f t="shared" si="34"/>
        <v>450</v>
      </c>
      <c r="B472" s="730" t="s">
        <v>2089</v>
      </c>
      <c r="C472" s="145" t="s">
        <v>922</v>
      </c>
      <c r="D472" s="58" t="s">
        <v>2263</v>
      </c>
      <c r="E472" s="727" t="s">
        <v>127</v>
      </c>
      <c r="F472" s="717"/>
      <c r="G472" s="723">
        <v>101</v>
      </c>
      <c r="H472" s="67">
        <v>5451</v>
      </c>
      <c r="I472" s="301">
        <f t="shared" si="33"/>
        <v>6432.1799999999994</v>
      </c>
      <c r="J472" s="573"/>
      <c r="K472" s="609">
        <v>4650078591076</v>
      </c>
      <c r="L472" s="382" t="s">
        <v>2404</v>
      </c>
      <c r="M472" s="381"/>
      <c r="N472" s="381"/>
      <c r="O472" s="381"/>
      <c r="P472" s="381"/>
    </row>
    <row r="473" spans="1:16" s="11" customFormat="1" ht="14.25" customHeight="1">
      <c r="A473" s="28">
        <f t="shared" si="34"/>
        <v>451</v>
      </c>
      <c r="B473" s="731"/>
      <c r="C473" s="145" t="s">
        <v>923</v>
      </c>
      <c r="D473" s="58" t="s">
        <v>2264</v>
      </c>
      <c r="E473" s="728"/>
      <c r="F473" s="717"/>
      <c r="G473" s="724"/>
      <c r="H473" s="67">
        <v>5451</v>
      </c>
      <c r="I473" s="301">
        <f t="shared" si="33"/>
        <v>6432.1799999999994</v>
      </c>
      <c r="J473" s="573"/>
      <c r="K473" s="609">
        <v>4650078591083</v>
      </c>
      <c r="L473" s="382" t="s">
        <v>2405</v>
      </c>
      <c r="M473" s="381"/>
      <c r="N473" s="381"/>
      <c r="O473" s="381"/>
      <c r="P473" s="381"/>
    </row>
    <row r="474" spans="1:16" s="11" customFormat="1" ht="14.25" customHeight="1">
      <c r="A474" s="28">
        <f t="shared" si="34"/>
        <v>452</v>
      </c>
      <c r="B474" s="731"/>
      <c r="C474" s="145" t="s">
        <v>924</v>
      </c>
      <c r="D474" s="58" t="s">
        <v>2265</v>
      </c>
      <c r="E474" s="728"/>
      <c r="F474" s="717"/>
      <c r="G474" s="724"/>
      <c r="H474" s="67">
        <v>5451</v>
      </c>
      <c r="I474" s="301">
        <f t="shared" si="33"/>
        <v>6432.1799999999994</v>
      </c>
      <c r="J474" s="573"/>
      <c r="K474" s="609">
        <v>4650078591090</v>
      </c>
      <c r="L474" s="382" t="s">
        <v>2406</v>
      </c>
      <c r="M474" s="381"/>
      <c r="N474" s="381"/>
      <c r="O474" s="381"/>
      <c r="P474" s="381"/>
    </row>
    <row r="475" spans="1:16" s="11" customFormat="1" ht="14.25" customHeight="1">
      <c r="A475" s="28">
        <f t="shared" si="34"/>
        <v>453</v>
      </c>
      <c r="B475" s="731"/>
      <c r="C475" s="145" t="s">
        <v>925</v>
      </c>
      <c r="D475" s="58" t="s">
        <v>2266</v>
      </c>
      <c r="E475" s="728"/>
      <c r="F475" s="717"/>
      <c r="G475" s="724"/>
      <c r="H475" s="67">
        <v>5451</v>
      </c>
      <c r="I475" s="301">
        <f t="shared" si="33"/>
        <v>6432.1799999999994</v>
      </c>
      <c r="J475" s="573"/>
      <c r="K475" s="609">
        <v>4650078591106</v>
      </c>
      <c r="L475" s="382" t="s">
        <v>2557</v>
      </c>
      <c r="M475" s="381"/>
      <c r="N475" s="381"/>
      <c r="O475" s="381"/>
      <c r="P475" s="381"/>
    </row>
    <row r="476" spans="1:16" s="11" customFormat="1" ht="14.25" customHeight="1">
      <c r="A476" s="28">
        <f t="shared" si="34"/>
        <v>454</v>
      </c>
      <c r="B476" s="732"/>
      <c r="C476" s="145" t="s">
        <v>926</v>
      </c>
      <c r="D476" s="58" t="s">
        <v>2267</v>
      </c>
      <c r="E476" s="729"/>
      <c r="F476" s="719"/>
      <c r="G476" s="725"/>
      <c r="H476" s="67">
        <v>5451</v>
      </c>
      <c r="I476" s="301">
        <f t="shared" si="33"/>
        <v>6432.1799999999994</v>
      </c>
      <c r="J476" s="573"/>
      <c r="K476" s="609">
        <v>4650078591113</v>
      </c>
      <c r="L476" s="382" t="s">
        <v>2558</v>
      </c>
      <c r="M476" s="381"/>
      <c r="N476" s="381"/>
      <c r="O476" s="381"/>
      <c r="P476" s="381"/>
    </row>
    <row r="477" spans="1:16" s="11" customFormat="1" ht="14.25" customHeight="1">
      <c r="A477" s="28">
        <f>A476+$A$17</f>
        <v>455</v>
      </c>
      <c r="B477" s="730" t="s">
        <v>2089</v>
      </c>
      <c r="C477" s="145" t="s">
        <v>656</v>
      </c>
      <c r="D477" s="58" t="s">
        <v>2268</v>
      </c>
      <c r="E477" s="727" t="s">
        <v>127</v>
      </c>
      <c r="F477" s="727" t="s">
        <v>58</v>
      </c>
      <c r="G477" s="723">
        <v>100</v>
      </c>
      <c r="H477" s="67">
        <v>5451</v>
      </c>
      <c r="I477" s="301">
        <f t="shared" ref="I477:I499" si="35">H477*1.18</f>
        <v>6432.1799999999994</v>
      </c>
      <c r="J477" s="573"/>
      <c r="K477" s="609">
        <v>4650078591120</v>
      </c>
      <c r="L477" s="382" t="s">
        <v>2407</v>
      </c>
      <c r="M477" s="381"/>
      <c r="N477" s="381"/>
      <c r="O477" s="381"/>
      <c r="P477" s="381"/>
    </row>
    <row r="478" spans="1:16" s="11" customFormat="1" ht="14.25" customHeight="1">
      <c r="A478" s="28">
        <f t="shared" si="34"/>
        <v>456</v>
      </c>
      <c r="B478" s="731"/>
      <c r="C478" s="145" t="s">
        <v>657</v>
      </c>
      <c r="D478" s="58" t="s">
        <v>2269</v>
      </c>
      <c r="E478" s="728"/>
      <c r="F478" s="728"/>
      <c r="G478" s="724"/>
      <c r="H478" s="67">
        <v>5451</v>
      </c>
      <c r="I478" s="301">
        <f t="shared" si="35"/>
        <v>6432.1799999999994</v>
      </c>
      <c r="J478" s="573"/>
      <c r="K478" s="609">
        <v>4650078591137</v>
      </c>
      <c r="L478" s="382" t="s">
        <v>2408</v>
      </c>
      <c r="M478" s="381"/>
      <c r="N478" s="381"/>
      <c r="O478" s="381"/>
      <c r="P478" s="381"/>
    </row>
    <row r="479" spans="1:16" s="11" customFormat="1" ht="14.25" customHeight="1">
      <c r="A479" s="28">
        <f t="shared" si="34"/>
        <v>457</v>
      </c>
      <c r="B479" s="731"/>
      <c r="C479" s="145" t="s">
        <v>658</v>
      </c>
      <c r="D479" s="58" t="s">
        <v>2270</v>
      </c>
      <c r="E479" s="728"/>
      <c r="F479" s="728"/>
      <c r="G479" s="724"/>
      <c r="H479" s="67">
        <v>5451</v>
      </c>
      <c r="I479" s="301">
        <f t="shared" si="35"/>
        <v>6432.1799999999994</v>
      </c>
      <c r="J479" s="573"/>
      <c r="K479" s="609">
        <v>4650078591144</v>
      </c>
      <c r="L479" s="382" t="s">
        <v>2409</v>
      </c>
      <c r="M479" s="381"/>
      <c r="N479" s="381"/>
      <c r="O479" s="381"/>
      <c r="P479" s="381"/>
    </row>
    <row r="480" spans="1:16" s="11" customFormat="1" ht="14.25" customHeight="1">
      <c r="A480" s="28">
        <f t="shared" si="34"/>
        <v>458</v>
      </c>
      <c r="B480" s="731"/>
      <c r="C480" s="145" t="s">
        <v>659</v>
      </c>
      <c r="D480" s="58" t="s">
        <v>2271</v>
      </c>
      <c r="E480" s="728"/>
      <c r="F480" s="728"/>
      <c r="G480" s="724"/>
      <c r="H480" s="67">
        <v>5451</v>
      </c>
      <c r="I480" s="301">
        <f t="shared" si="35"/>
        <v>6432.1799999999994</v>
      </c>
      <c r="J480" s="573"/>
      <c r="K480" s="609">
        <v>4650078591151</v>
      </c>
      <c r="L480" s="382" t="s">
        <v>2410</v>
      </c>
      <c r="M480" s="381"/>
      <c r="N480" s="381"/>
      <c r="O480" s="381"/>
      <c r="P480" s="381"/>
    </row>
    <row r="481" spans="1:16" s="11" customFormat="1" ht="14.25" customHeight="1">
      <c r="A481" s="28">
        <f t="shared" si="34"/>
        <v>459</v>
      </c>
      <c r="B481" s="732"/>
      <c r="C481" s="145" t="s">
        <v>660</v>
      </c>
      <c r="D481" s="58" t="s">
        <v>2272</v>
      </c>
      <c r="E481" s="729"/>
      <c r="F481" s="728"/>
      <c r="G481" s="725"/>
      <c r="H481" s="67">
        <v>5451</v>
      </c>
      <c r="I481" s="301">
        <f t="shared" si="35"/>
        <v>6432.1799999999994</v>
      </c>
      <c r="J481" s="573"/>
      <c r="K481" s="609">
        <v>4650078591168</v>
      </c>
      <c r="L481" s="382" t="s">
        <v>2411</v>
      </c>
      <c r="M481" s="381"/>
      <c r="N481" s="381"/>
      <c r="O481" s="381"/>
      <c r="P481" s="381"/>
    </row>
    <row r="482" spans="1:16" s="11" customFormat="1" ht="14.25" customHeight="1">
      <c r="A482" s="28">
        <f t="shared" si="34"/>
        <v>460</v>
      </c>
      <c r="B482" s="730" t="s">
        <v>2089</v>
      </c>
      <c r="C482" s="145" t="s">
        <v>661</v>
      </c>
      <c r="D482" s="58" t="s">
        <v>2273</v>
      </c>
      <c r="E482" s="727" t="s">
        <v>127</v>
      </c>
      <c r="F482" s="728"/>
      <c r="G482" s="723">
        <v>100.5</v>
      </c>
      <c r="H482" s="67">
        <v>5451</v>
      </c>
      <c r="I482" s="301">
        <f t="shared" si="35"/>
        <v>6432.1799999999994</v>
      </c>
      <c r="J482" s="573"/>
      <c r="K482" s="609">
        <v>4650078591175</v>
      </c>
      <c r="L482" s="382" t="s">
        <v>2412</v>
      </c>
      <c r="M482" s="381"/>
      <c r="N482" s="381"/>
      <c r="O482" s="381"/>
      <c r="P482" s="381"/>
    </row>
    <row r="483" spans="1:16" s="11" customFormat="1" ht="14.25" customHeight="1">
      <c r="A483" s="28">
        <f t="shared" si="34"/>
        <v>461</v>
      </c>
      <c r="B483" s="731"/>
      <c r="C483" s="145" t="s">
        <v>662</v>
      </c>
      <c r="D483" s="58" t="s">
        <v>2274</v>
      </c>
      <c r="E483" s="728"/>
      <c r="F483" s="728"/>
      <c r="G483" s="724"/>
      <c r="H483" s="67">
        <v>5451</v>
      </c>
      <c r="I483" s="301">
        <f t="shared" si="35"/>
        <v>6432.1799999999994</v>
      </c>
      <c r="J483" s="573"/>
      <c r="K483" s="609">
        <v>4650078591182</v>
      </c>
      <c r="L483" s="382" t="s">
        <v>2413</v>
      </c>
      <c r="M483" s="381"/>
      <c r="N483" s="381"/>
      <c r="O483" s="381"/>
      <c r="P483" s="381"/>
    </row>
    <row r="484" spans="1:16" s="11" customFormat="1" ht="14.25" customHeight="1">
      <c r="A484" s="28">
        <f t="shared" si="34"/>
        <v>462</v>
      </c>
      <c r="B484" s="731"/>
      <c r="C484" s="145" t="s">
        <v>663</v>
      </c>
      <c r="D484" s="58" t="s">
        <v>2275</v>
      </c>
      <c r="E484" s="728"/>
      <c r="F484" s="728"/>
      <c r="G484" s="724"/>
      <c r="H484" s="67">
        <v>5451</v>
      </c>
      <c r="I484" s="301">
        <f t="shared" si="35"/>
        <v>6432.1799999999994</v>
      </c>
      <c r="J484" s="573"/>
      <c r="K484" s="609">
        <v>4650078591199</v>
      </c>
      <c r="L484" s="382" t="s">
        <v>2414</v>
      </c>
      <c r="M484" s="381"/>
      <c r="N484" s="381"/>
      <c r="O484" s="381"/>
      <c r="P484" s="381"/>
    </row>
    <row r="485" spans="1:16" s="11" customFormat="1" ht="14.25" customHeight="1">
      <c r="A485" s="28">
        <f t="shared" si="34"/>
        <v>463</v>
      </c>
      <c r="B485" s="731"/>
      <c r="C485" s="145" t="s">
        <v>664</v>
      </c>
      <c r="D485" s="58" t="s">
        <v>2276</v>
      </c>
      <c r="E485" s="728"/>
      <c r="F485" s="728"/>
      <c r="G485" s="724"/>
      <c r="H485" s="67">
        <v>5451</v>
      </c>
      <c r="I485" s="301">
        <f t="shared" si="35"/>
        <v>6432.1799999999994</v>
      </c>
      <c r="J485" s="573"/>
      <c r="K485" s="609">
        <v>4650078591205</v>
      </c>
      <c r="L485" s="382" t="s">
        <v>2415</v>
      </c>
      <c r="M485" s="381"/>
      <c r="N485" s="381"/>
      <c r="O485" s="381"/>
      <c r="P485" s="381"/>
    </row>
    <row r="486" spans="1:16" s="11" customFormat="1" ht="14.25" customHeight="1">
      <c r="A486" s="28">
        <f t="shared" si="34"/>
        <v>464</v>
      </c>
      <c r="B486" s="732"/>
      <c r="C486" s="145" t="s">
        <v>665</v>
      </c>
      <c r="D486" s="58" t="s">
        <v>2277</v>
      </c>
      <c r="E486" s="729"/>
      <c r="F486" s="729"/>
      <c r="G486" s="725"/>
      <c r="H486" s="67">
        <v>5451</v>
      </c>
      <c r="I486" s="301">
        <f t="shared" si="35"/>
        <v>6432.1799999999994</v>
      </c>
      <c r="J486" s="573"/>
      <c r="K486" s="609">
        <v>4650078591212</v>
      </c>
      <c r="L486" s="382" t="s">
        <v>2416</v>
      </c>
      <c r="M486" s="381"/>
      <c r="N486" s="381"/>
      <c r="O486" s="381"/>
      <c r="P486" s="381"/>
    </row>
    <row r="487" spans="1:16" s="11" customFormat="1" ht="14.25" customHeight="1">
      <c r="A487" s="28">
        <f t="shared" si="34"/>
        <v>465</v>
      </c>
      <c r="B487" s="730" t="s">
        <v>2089</v>
      </c>
      <c r="C487" s="145" t="s">
        <v>666</v>
      </c>
      <c r="D487" s="58" t="s">
        <v>2278</v>
      </c>
      <c r="E487" s="727" t="s">
        <v>127</v>
      </c>
      <c r="F487" s="716" t="s">
        <v>58</v>
      </c>
      <c r="G487" s="723">
        <v>101</v>
      </c>
      <c r="H487" s="67">
        <v>5451</v>
      </c>
      <c r="I487" s="301">
        <f t="shared" si="35"/>
        <v>6432.1799999999994</v>
      </c>
      <c r="J487" s="573"/>
      <c r="K487" s="609">
        <v>4650078591229</v>
      </c>
      <c r="L487" s="382" t="s">
        <v>2417</v>
      </c>
      <c r="M487" s="381"/>
      <c r="N487" s="381"/>
      <c r="O487" s="381"/>
      <c r="P487" s="381"/>
    </row>
    <row r="488" spans="1:16" s="11" customFormat="1" ht="14.25" customHeight="1">
      <c r="A488" s="28">
        <f t="shared" si="34"/>
        <v>466</v>
      </c>
      <c r="B488" s="731"/>
      <c r="C488" s="145" t="s">
        <v>667</v>
      </c>
      <c r="D488" s="58" t="s">
        <v>2279</v>
      </c>
      <c r="E488" s="728"/>
      <c r="F488" s="717"/>
      <c r="G488" s="724"/>
      <c r="H488" s="67">
        <v>5451</v>
      </c>
      <c r="I488" s="301">
        <f t="shared" si="35"/>
        <v>6432.1799999999994</v>
      </c>
      <c r="J488" s="573"/>
      <c r="K488" s="609">
        <v>4650078591236</v>
      </c>
      <c r="L488" s="382" t="s">
        <v>2418</v>
      </c>
      <c r="M488" s="381"/>
      <c r="N488" s="381"/>
      <c r="O488" s="381"/>
      <c r="P488" s="381"/>
    </row>
    <row r="489" spans="1:16" s="11" customFormat="1" ht="14.25" customHeight="1">
      <c r="A489" s="28">
        <f t="shared" si="34"/>
        <v>467</v>
      </c>
      <c r="B489" s="731"/>
      <c r="C489" s="145" t="s">
        <v>668</v>
      </c>
      <c r="D489" s="58" t="s">
        <v>2280</v>
      </c>
      <c r="E489" s="728"/>
      <c r="F489" s="717"/>
      <c r="G489" s="724"/>
      <c r="H489" s="67">
        <v>5451</v>
      </c>
      <c r="I489" s="301">
        <f t="shared" si="35"/>
        <v>6432.1799999999994</v>
      </c>
      <c r="J489" s="573"/>
      <c r="K489" s="609">
        <v>4650078591243</v>
      </c>
      <c r="L489" s="382" t="s">
        <v>2419</v>
      </c>
      <c r="M489" s="381"/>
      <c r="N489" s="381"/>
      <c r="O489" s="381"/>
      <c r="P489" s="381"/>
    </row>
    <row r="490" spans="1:16" s="11" customFormat="1" ht="14.25" customHeight="1">
      <c r="A490" s="28">
        <f t="shared" si="34"/>
        <v>468</v>
      </c>
      <c r="B490" s="731"/>
      <c r="C490" s="145" t="s">
        <v>669</v>
      </c>
      <c r="D490" s="58" t="s">
        <v>2281</v>
      </c>
      <c r="E490" s="728"/>
      <c r="F490" s="717"/>
      <c r="G490" s="724"/>
      <c r="H490" s="67">
        <v>5451</v>
      </c>
      <c r="I490" s="301">
        <f t="shared" si="35"/>
        <v>6432.1799999999994</v>
      </c>
      <c r="J490" s="573"/>
      <c r="K490" s="609">
        <v>4650078591250</v>
      </c>
      <c r="L490" s="382" t="s">
        <v>2420</v>
      </c>
      <c r="M490" s="381"/>
      <c r="N490" s="381"/>
      <c r="O490" s="381"/>
      <c r="P490" s="381"/>
    </row>
    <row r="491" spans="1:16" s="11" customFormat="1" ht="14.25" customHeight="1">
      <c r="A491" s="28">
        <f t="shared" si="34"/>
        <v>469</v>
      </c>
      <c r="B491" s="732"/>
      <c r="C491" s="145" t="s">
        <v>670</v>
      </c>
      <c r="D491" s="58" t="s">
        <v>2282</v>
      </c>
      <c r="E491" s="729"/>
      <c r="F491" s="719"/>
      <c r="G491" s="725"/>
      <c r="H491" s="67">
        <v>5451</v>
      </c>
      <c r="I491" s="301">
        <f t="shared" si="35"/>
        <v>6432.1799999999994</v>
      </c>
      <c r="J491" s="573"/>
      <c r="K491" s="609">
        <v>4650078591267</v>
      </c>
      <c r="L491" s="382" t="s">
        <v>2421</v>
      </c>
      <c r="M491" s="381"/>
      <c r="N491" s="381"/>
      <c r="O491" s="381"/>
      <c r="P491" s="381"/>
    </row>
    <row r="492" spans="1:16" s="11" customFormat="1" ht="14.25" customHeight="1">
      <c r="A492" s="28">
        <f t="shared" si="34"/>
        <v>470</v>
      </c>
      <c r="B492" s="730" t="s">
        <v>2089</v>
      </c>
      <c r="C492" s="145" t="s">
        <v>2007</v>
      </c>
      <c r="D492" s="58" t="s">
        <v>2283</v>
      </c>
      <c r="E492" s="716" t="s">
        <v>127</v>
      </c>
      <c r="F492" s="716" t="s">
        <v>2010</v>
      </c>
      <c r="G492" s="723">
        <v>96.5</v>
      </c>
      <c r="H492" s="67">
        <v>6239</v>
      </c>
      <c r="I492" s="307">
        <f t="shared" si="35"/>
        <v>7362.0199999999995</v>
      </c>
      <c r="J492" s="573"/>
      <c r="K492" s="609">
        <v>4650078591274</v>
      </c>
      <c r="L492" s="382" t="s">
        <v>2422</v>
      </c>
      <c r="M492" s="381"/>
      <c r="N492" s="381"/>
      <c r="O492" s="381"/>
      <c r="P492" s="381"/>
    </row>
    <row r="493" spans="1:16" s="11" customFormat="1" ht="14.25" customHeight="1">
      <c r="A493" s="28">
        <f t="shared" si="34"/>
        <v>471</v>
      </c>
      <c r="B493" s="731"/>
      <c r="C493" s="145" t="s">
        <v>2008</v>
      </c>
      <c r="D493" s="58" t="s">
        <v>2284</v>
      </c>
      <c r="E493" s="717"/>
      <c r="F493" s="717"/>
      <c r="G493" s="724"/>
      <c r="H493" s="67">
        <v>6239</v>
      </c>
      <c r="I493" s="307">
        <f t="shared" si="35"/>
        <v>7362.0199999999995</v>
      </c>
      <c r="J493" s="573"/>
      <c r="K493" s="609">
        <v>4650078591281</v>
      </c>
      <c r="L493" s="382" t="s">
        <v>2423</v>
      </c>
      <c r="M493" s="381"/>
      <c r="N493" s="381"/>
      <c r="O493" s="381"/>
      <c r="P493" s="381"/>
    </row>
    <row r="494" spans="1:16" s="11" customFormat="1" ht="14.25" customHeight="1">
      <c r="A494" s="28">
        <f t="shared" si="34"/>
        <v>472</v>
      </c>
      <c r="B494" s="732"/>
      <c r="C494" s="145" t="s">
        <v>2009</v>
      </c>
      <c r="D494" s="58" t="s">
        <v>2285</v>
      </c>
      <c r="E494" s="719"/>
      <c r="F494" s="719"/>
      <c r="G494" s="725"/>
      <c r="H494" s="67">
        <v>6239</v>
      </c>
      <c r="I494" s="307">
        <f t="shared" si="35"/>
        <v>7362.0199999999995</v>
      </c>
      <c r="J494" s="573"/>
      <c r="K494" s="609">
        <v>4650078591298</v>
      </c>
      <c r="L494" s="382" t="s">
        <v>2424</v>
      </c>
      <c r="M494" s="381"/>
      <c r="N494" s="381"/>
      <c r="O494" s="381"/>
      <c r="P494" s="381"/>
    </row>
    <row r="495" spans="1:16" s="11" customFormat="1" ht="14.25" customHeight="1">
      <c r="A495" s="28">
        <f t="shared" si="34"/>
        <v>473</v>
      </c>
      <c r="B495" s="6" t="s">
        <v>502</v>
      </c>
      <c r="C495" s="52" t="s">
        <v>2016</v>
      </c>
      <c r="D495" s="58" t="s">
        <v>2017</v>
      </c>
      <c r="E495" s="716" t="s">
        <v>10</v>
      </c>
      <c r="F495" s="163" t="s">
        <v>2010</v>
      </c>
      <c r="G495" s="68">
        <v>96.5</v>
      </c>
      <c r="H495" s="67">
        <v>1544</v>
      </c>
      <c r="I495" s="307">
        <f t="shared" si="35"/>
        <v>1821.9199999999998</v>
      </c>
      <c r="J495" s="573"/>
      <c r="K495" s="609">
        <v>4650078591304</v>
      </c>
      <c r="L495" s="382" t="s">
        <v>2425</v>
      </c>
      <c r="M495" s="381"/>
      <c r="N495" s="381"/>
      <c r="O495" s="381"/>
      <c r="P495" s="381"/>
    </row>
    <row r="496" spans="1:16" s="11" customFormat="1" ht="14.25" customHeight="1">
      <c r="A496" s="28">
        <f t="shared" si="34"/>
        <v>474</v>
      </c>
      <c r="B496" s="6" t="s">
        <v>502</v>
      </c>
      <c r="C496" s="6" t="s">
        <v>513</v>
      </c>
      <c r="D496" s="3" t="s">
        <v>80</v>
      </c>
      <c r="E496" s="717"/>
      <c r="F496" s="716" t="s">
        <v>18</v>
      </c>
      <c r="G496" s="10">
        <v>100</v>
      </c>
      <c r="H496" s="45">
        <v>1541</v>
      </c>
      <c r="I496" s="306">
        <f t="shared" si="35"/>
        <v>1818.3799999999999</v>
      </c>
      <c r="J496" s="587"/>
      <c r="K496" s="609">
        <v>4607170104345</v>
      </c>
      <c r="L496" s="382" t="s">
        <v>2426</v>
      </c>
      <c r="M496" s="381"/>
      <c r="N496" s="381"/>
      <c r="O496" s="381"/>
      <c r="P496" s="381"/>
    </row>
    <row r="497" spans="1:16" s="11" customFormat="1" ht="14.25" customHeight="1">
      <c r="A497" s="28">
        <f t="shared" si="34"/>
        <v>475</v>
      </c>
      <c r="B497" s="6" t="s">
        <v>502</v>
      </c>
      <c r="C497" s="6" t="s">
        <v>514</v>
      </c>
      <c r="D497" s="3" t="s">
        <v>81</v>
      </c>
      <c r="E497" s="717"/>
      <c r="F497" s="717"/>
      <c r="G497" s="10">
        <v>100.5</v>
      </c>
      <c r="H497" s="45">
        <v>1541</v>
      </c>
      <c r="I497" s="306">
        <f t="shared" si="35"/>
        <v>1818.3799999999999</v>
      </c>
      <c r="J497" s="587"/>
      <c r="K497" s="609">
        <v>4607170104352</v>
      </c>
      <c r="L497" s="382" t="s">
        <v>2427</v>
      </c>
      <c r="M497" s="381"/>
      <c r="N497" s="381"/>
      <c r="O497" s="381"/>
      <c r="P497" s="381"/>
    </row>
    <row r="498" spans="1:16" s="11" customFormat="1" ht="14.25" customHeight="1">
      <c r="A498" s="28">
        <f t="shared" si="34"/>
        <v>476</v>
      </c>
      <c r="B498" s="6" t="s">
        <v>502</v>
      </c>
      <c r="C498" s="6" t="s">
        <v>515</v>
      </c>
      <c r="D498" s="3" t="s">
        <v>131</v>
      </c>
      <c r="E498" s="717"/>
      <c r="F498" s="719"/>
      <c r="G498" s="10">
        <v>101</v>
      </c>
      <c r="H498" s="45">
        <v>1556</v>
      </c>
      <c r="I498" s="45">
        <f t="shared" si="35"/>
        <v>1836.08</v>
      </c>
      <c r="J498" s="587"/>
      <c r="K498" s="609">
        <v>4607170104369</v>
      </c>
      <c r="L498" s="382" t="s">
        <v>2428</v>
      </c>
      <c r="M498" s="381"/>
      <c r="N498" s="381"/>
      <c r="O498" s="381"/>
      <c r="P498" s="381"/>
    </row>
    <row r="499" spans="1:16" s="11" customFormat="1" ht="14.25" customHeight="1" thickBot="1">
      <c r="A499" s="28">
        <f t="shared" si="34"/>
        <v>477</v>
      </c>
      <c r="B499" s="24" t="s">
        <v>502</v>
      </c>
      <c r="C499" s="24" t="s">
        <v>3123</v>
      </c>
      <c r="D499" s="527">
        <v>177550</v>
      </c>
      <c r="E499" s="718"/>
      <c r="F499" s="24" t="s">
        <v>3124</v>
      </c>
      <c r="G499" s="68">
        <v>100</v>
      </c>
      <c r="H499" s="526">
        <v>1648</v>
      </c>
      <c r="I499" s="357">
        <f t="shared" si="35"/>
        <v>1944.6399999999999</v>
      </c>
      <c r="J499" s="588"/>
      <c r="K499" s="609">
        <v>4650078591342</v>
      </c>
      <c r="L499" s="382"/>
      <c r="M499" s="381"/>
      <c r="N499" s="381"/>
      <c r="O499" s="381"/>
      <c r="P499" s="381"/>
    </row>
    <row r="500" spans="1:16" ht="14.25" customHeight="1">
      <c r="A500" s="142"/>
      <c r="B500" s="176"/>
      <c r="C500" s="143"/>
      <c r="D500" s="143"/>
      <c r="E500" s="72" t="s">
        <v>19</v>
      </c>
      <c r="F500" s="143"/>
      <c r="G500" s="72"/>
      <c r="H500" s="143"/>
      <c r="I500" s="304"/>
      <c r="J500" s="585"/>
      <c r="K500" s="612"/>
      <c r="L500" s="382"/>
    </row>
    <row r="501" spans="1:16" s="11" customFormat="1" ht="28.5" customHeight="1">
      <c r="A501" s="28">
        <f>A499+$A$17</f>
        <v>478</v>
      </c>
      <c r="B501" s="88" t="s">
        <v>2090</v>
      </c>
      <c r="C501" s="145" t="s">
        <v>671</v>
      </c>
      <c r="D501" s="58" t="s">
        <v>2286</v>
      </c>
      <c r="E501" s="9" t="s">
        <v>3026</v>
      </c>
      <c r="F501" s="716" t="s">
        <v>2172</v>
      </c>
      <c r="G501" s="748"/>
      <c r="H501" s="49">
        <v>3086</v>
      </c>
      <c r="I501" s="306">
        <f>H501*1.18</f>
        <v>3641.48</v>
      </c>
      <c r="J501" s="587"/>
      <c r="K501" s="609">
        <v>4650078591359</v>
      </c>
      <c r="L501" s="382" t="s">
        <v>2429</v>
      </c>
      <c r="M501" s="381"/>
      <c r="N501" s="381"/>
      <c r="O501" s="381"/>
      <c r="P501" s="381"/>
    </row>
    <row r="502" spans="1:16" s="11" customFormat="1" ht="14.25" customHeight="1">
      <c r="A502" s="28">
        <f>A501+$A$17</f>
        <v>479</v>
      </c>
      <c r="B502" s="88" t="s">
        <v>516</v>
      </c>
      <c r="C502" s="6" t="s">
        <v>517</v>
      </c>
      <c r="D502" s="2" t="s">
        <v>98</v>
      </c>
      <c r="E502" s="9" t="s">
        <v>10</v>
      </c>
      <c r="F502" s="719"/>
      <c r="G502" s="749"/>
      <c r="H502" s="49">
        <v>1200</v>
      </c>
      <c r="I502" s="306">
        <f>H502*1.18</f>
        <v>1416</v>
      </c>
      <c r="J502" s="587"/>
      <c r="K502" s="609">
        <v>4650078591366</v>
      </c>
      <c r="L502" s="382" t="s">
        <v>2430</v>
      </c>
      <c r="M502" s="381"/>
      <c r="N502" s="381"/>
      <c r="O502" s="381"/>
      <c r="P502" s="381"/>
    </row>
    <row r="503" spans="1:16" s="11" customFormat="1" ht="28.5" customHeight="1">
      <c r="A503" s="28">
        <f>A502+$A$17</f>
        <v>480</v>
      </c>
      <c r="B503" s="88" t="s">
        <v>2090</v>
      </c>
      <c r="C503" s="145" t="s">
        <v>672</v>
      </c>
      <c r="D503" s="58" t="s">
        <v>2287</v>
      </c>
      <c r="E503" s="9" t="s">
        <v>3026</v>
      </c>
      <c r="F503" s="727" t="s">
        <v>431</v>
      </c>
      <c r="G503" s="723">
        <v>108</v>
      </c>
      <c r="H503" s="49">
        <v>3371</v>
      </c>
      <c r="I503" s="306">
        <f>H503*1.18</f>
        <v>3977.7799999999997</v>
      </c>
      <c r="J503" s="587"/>
      <c r="K503" s="609">
        <v>4650078591373</v>
      </c>
      <c r="L503" s="382" t="s">
        <v>2431</v>
      </c>
      <c r="M503" s="381"/>
      <c r="N503" s="381"/>
      <c r="O503" s="381"/>
      <c r="P503" s="381"/>
    </row>
    <row r="504" spans="1:16" s="11" customFormat="1" ht="14.25" customHeight="1" thickBot="1">
      <c r="A504" s="28">
        <f>A503+$A$17</f>
        <v>481</v>
      </c>
      <c r="B504" s="165" t="s">
        <v>516</v>
      </c>
      <c r="C504" s="23" t="s">
        <v>518</v>
      </c>
      <c r="D504" s="60" t="s">
        <v>99</v>
      </c>
      <c r="E504" s="30" t="s">
        <v>10</v>
      </c>
      <c r="F504" s="735"/>
      <c r="G504" s="734"/>
      <c r="H504" s="51">
        <v>1400</v>
      </c>
      <c r="I504" s="308">
        <f>H504*1.18</f>
        <v>1652</v>
      </c>
      <c r="J504" s="589"/>
      <c r="K504" s="609">
        <v>4650078591380</v>
      </c>
      <c r="L504" s="382" t="s">
        <v>2432</v>
      </c>
      <c r="M504" s="381"/>
      <c r="N504" s="381"/>
      <c r="O504" s="381"/>
      <c r="P504" s="381"/>
    </row>
    <row r="505" spans="1:16" ht="14.25" customHeight="1">
      <c r="A505" s="142"/>
      <c r="B505" s="176"/>
      <c r="C505" s="143"/>
      <c r="D505" s="143"/>
      <c r="E505" s="72" t="s">
        <v>20</v>
      </c>
      <c r="F505" s="143"/>
      <c r="G505" s="72"/>
      <c r="H505" s="143"/>
      <c r="I505" s="304"/>
      <c r="J505" s="585"/>
      <c r="K505" s="612"/>
      <c r="L505" s="382"/>
    </row>
    <row r="506" spans="1:16" s="11" customFormat="1" ht="15" customHeight="1">
      <c r="A506" s="27">
        <f>A504+$A$17</f>
        <v>482</v>
      </c>
      <c r="B506" s="22" t="s">
        <v>478</v>
      </c>
      <c r="C506" s="24" t="s">
        <v>1455</v>
      </c>
      <c r="D506" s="57" t="s">
        <v>1513</v>
      </c>
      <c r="E506" s="354" t="s">
        <v>52</v>
      </c>
      <c r="F506" s="9" t="s">
        <v>1457</v>
      </c>
      <c r="G506" s="738">
        <v>105</v>
      </c>
      <c r="H506" s="367">
        <v>3168</v>
      </c>
      <c r="I506" s="45">
        <f t="shared" ref="I506:I511" si="36">H506*1.18</f>
        <v>3738.24</v>
      </c>
      <c r="J506" s="590"/>
      <c r="K506" s="609">
        <v>4650078591397</v>
      </c>
      <c r="L506" s="382" t="s">
        <v>2433</v>
      </c>
      <c r="M506" s="381"/>
      <c r="N506" s="381"/>
      <c r="O506" s="381"/>
      <c r="P506" s="381"/>
    </row>
    <row r="507" spans="1:16" s="11" customFormat="1" ht="15" customHeight="1">
      <c r="A507" s="27">
        <f>A506+$A$17</f>
        <v>483</v>
      </c>
      <c r="B507" s="22" t="s">
        <v>478</v>
      </c>
      <c r="C507" s="24" t="s">
        <v>479</v>
      </c>
      <c r="D507" s="57" t="s">
        <v>64</v>
      </c>
      <c r="E507" s="31" t="s">
        <v>52</v>
      </c>
      <c r="F507" s="716" t="s">
        <v>21</v>
      </c>
      <c r="G507" s="738"/>
      <c r="H507" s="367">
        <v>2994</v>
      </c>
      <c r="I507" s="45">
        <f t="shared" si="36"/>
        <v>3532.9199999999996</v>
      </c>
      <c r="J507" s="590"/>
      <c r="K507" s="609">
        <v>4607170104413</v>
      </c>
      <c r="L507" s="382" t="s">
        <v>2434</v>
      </c>
      <c r="M507" s="381"/>
      <c r="N507" s="381"/>
      <c r="O507" s="381"/>
      <c r="P507" s="381"/>
    </row>
    <row r="508" spans="1:16" s="11" customFormat="1" ht="15" customHeight="1">
      <c r="A508" s="27">
        <f>A507+$A$17</f>
        <v>484</v>
      </c>
      <c r="B508" s="22" t="s">
        <v>478</v>
      </c>
      <c r="C508" s="24" t="s">
        <v>921</v>
      </c>
      <c r="D508" s="57" t="s">
        <v>920</v>
      </c>
      <c r="E508" s="354" t="s">
        <v>1456</v>
      </c>
      <c r="F508" s="719"/>
      <c r="G508" s="738"/>
      <c r="H508" s="49">
        <v>3462</v>
      </c>
      <c r="I508" s="45">
        <f t="shared" si="36"/>
        <v>4085.16</v>
      </c>
      <c r="J508" s="590"/>
      <c r="K508" s="609">
        <v>4650078591410</v>
      </c>
      <c r="L508" s="382" t="s">
        <v>2435</v>
      </c>
      <c r="M508" s="381"/>
      <c r="N508" s="381"/>
      <c r="O508" s="381"/>
      <c r="P508" s="381"/>
    </row>
    <row r="509" spans="1:16" s="11" customFormat="1" ht="14.25" customHeight="1">
      <c r="A509" s="27">
        <f>A508+$A$17</f>
        <v>485</v>
      </c>
      <c r="B509" s="6" t="s">
        <v>519</v>
      </c>
      <c r="C509" s="6" t="s">
        <v>520</v>
      </c>
      <c r="D509" s="3" t="s">
        <v>82</v>
      </c>
      <c r="E509" s="86" t="s">
        <v>10</v>
      </c>
      <c r="F509" s="9" t="s">
        <v>22</v>
      </c>
      <c r="G509" s="738"/>
      <c r="H509" s="49">
        <v>393</v>
      </c>
      <c r="I509" s="45">
        <f t="shared" si="36"/>
        <v>463.73999999999995</v>
      </c>
      <c r="J509" s="590"/>
      <c r="K509" s="609">
        <v>4607170104437</v>
      </c>
      <c r="L509" s="382" t="s">
        <v>2436</v>
      </c>
      <c r="M509" s="381"/>
      <c r="N509" s="381"/>
      <c r="O509" s="381"/>
      <c r="P509" s="381"/>
    </row>
    <row r="510" spans="1:16" s="11" customFormat="1" ht="14.25" customHeight="1">
      <c r="A510" s="27">
        <f>A509+$A$17</f>
        <v>486</v>
      </c>
      <c r="B510" s="23" t="s">
        <v>519</v>
      </c>
      <c r="C510" s="23" t="s">
        <v>521</v>
      </c>
      <c r="D510" s="29" t="s">
        <v>100</v>
      </c>
      <c r="E510" s="355" t="s">
        <v>10</v>
      </c>
      <c r="F510" s="9" t="s">
        <v>62</v>
      </c>
      <c r="G510" s="738"/>
      <c r="H510" s="49">
        <v>528</v>
      </c>
      <c r="I510" s="45">
        <f t="shared" si="36"/>
        <v>623.04</v>
      </c>
      <c r="J510" s="590"/>
      <c r="K510" s="609">
        <v>4607170104444</v>
      </c>
      <c r="L510" s="382" t="s">
        <v>2437</v>
      </c>
      <c r="M510" s="381"/>
      <c r="N510" s="381"/>
      <c r="O510" s="381"/>
      <c r="P510" s="381"/>
    </row>
    <row r="511" spans="1:16" s="11" customFormat="1" ht="14.25" customHeight="1" thickBot="1">
      <c r="A511" s="27">
        <f>A510+$A$17</f>
        <v>487</v>
      </c>
      <c r="B511" s="165" t="s">
        <v>524</v>
      </c>
      <c r="C511" s="23" t="s">
        <v>927</v>
      </c>
      <c r="D511" s="29" t="s">
        <v>928</v>
      </c>
      <c r="E511" s="9" t="s">
        <v>14</v>
      </c>
      <c r="F511" s="43" t="s">
        <v>21</v>
      </c>
      <c r="G511" s="353">
        <v>35</v>
      </c>
      <c r="H511" s="356">
        <v>450</v>
      </c>
      <c r="I511" s="357">
        <f t="shared" si="36"/>
        <v>531</v>
      </c>
      <c r="J511" s="588"/>
      <c r="K511" s="609">
        <v>4650078591427</v>
      </c>
      <c r="L511" s="382" t="s">
        <v>2438</v>
      </c>
      <c r="M511" s="381"/>
      <c r="N511" s="381"/>
      <c r="O511" s="381"/>
      <c r="P511" s="381"/>
    </row>
    <row r="512" spans="1:16" ht="14.25" customHeight="1" thickBot="1">
      <c r="A512" s="142"/>
      <c r="B512" s="176"/>
      <c r="C512" s="143"/>
      <c r="D512" s="143"/>
      <c r="E512" s="209" t="s">
        <v>23</v>
      </c>
      <c r="F512" s="143"/>
      <c r="G512" s="72"/>
      <c r="H512" s="143"/>
      <c r="I512" s="304"/>
      <c r="J512" s="585"/>
      <c r="K512" s="612"/>
      <c r="L512" s="382"/>
    </row>
    <row r="513" spans="1:16" s="11" customFormat="1" ht="23.25" customHeight="1">
      <c r="A513" s="27">
        <f>A511+$A$17</f>
        <v>488</v>
      </c>
      <c r="B513" s="22" t="s">
        <v>478</v>
      </c>
      <c r="C513" s="24" t="s">
        <v>809</v>
      </c>
      <c r="D513" s="57" t="s">
        <v>810</v>
      </c>
      <c r="E513" s="31" t="s">
        <v>3027</v>
      </c>
      <c r="F513" s="746" t="s">
        <v>1507</v>
      </c>
      <c r="G513" s="737">
        <v>110</v>
      </c>
      <c r="H513" s="50">
        <v>2255</v>
      </c>
      <c r="I513" s="305">
        <f t="shared" ref="I513:I537" si="37">H513*1.18</f>
        <v>2660.8999999999996</v>
      </c>
      <c r="J513" s="586"/>
      <c r="K513" s="609">
        <v>4607170105830</v>
      </c>
      <c r="L513" s="382" t="s">
        <v>2439</v>
      </c>
      <c r="M513" s="381"/>
      <c r="N513" s="381"/>
      <c r="O513" s="381"/>
      <c r="P513" s="381"/>
    </row>
    <row r="514" spans="1:16" s="11" customFormat="1" ht="23.25" customHeight="1">
      <c r="A514" s="27">
        <f>A513+$A$17</f>
        <v>489</v>
      </c>
      <c r="B514" s="22" t="s">
        <v>2020</v>
      </c>
      <c r="C514" s="24" t="s">
        <v>2025</v>
      </c>
      <c r="D514" s="57" t="s">
        <v>2024</v>
      </c>
      <c r="E514" s="9" t="s">
        <v>2021</v>
      </c>
      <c r="F514" s="719"/>
      <c r="G514" s="725"/>
      <c r="H514" s="215">
        <v>2658</v>
      </c>
      <c r="I514" s="305">
        <f t="shared" si="37"/>
        <v>3136.44</v>
      </c>
      <c r="J514" s="586"/>
      <c r="K514" s="609">
        <v>4650078591434</v>
      </c>
      <c r="L514" s="382" t="s">
        <v>2440</v>
      </c>
      <c r="M514" s="381"/>
      <c r="N514" s="381"/>
      <c r="O514" s="381"/>
      <c r="P514" s="381"/>
    </row>
    <row r="515" spans="1:16" s="11" customFormat="1" ht="23.25" customHeight="1">
      <c r="A515" s="27">
        <f>A514+$A$17</f>
        <v>490</v>
      </c>
      <c r="B515" s="88" t="s">
        <v>478</v>
      </c>
      <c r="C515" s="6" t="s">
        <v>482</v>
      </c>
      <c r="D515" s="3" t="s">
        <v>65</v>
      </c>
      <c r="E515" s="9" t="s">
        <v>54</v>
      </c>
      <c r="F515" s="716" t="s">
        <v>432</v>
      </c>
      <c r="G515" s="723">
        <v>110</v>
      </c>
      <c r="H515" s="49">
        <v>1791</v>
      </c>
      <c r="I515" s="306">
        <f t="shared" si="37"/>
        <v>2113.38</v>
      </c>
      <c r="J515" s="587"/>
      <c r="K515" s="609">
        <v>4607170104475</v>
      </c>
      <c r="L515" s="382" t="s">
        <v>2441</v>
      </c>
      <c r="M515" s="381"/>
      <c r="N515" s="381"/>
      <c r="O515" s="381"/>
      <c r="P515" s="381"/>
    </row>
    <row r="516" spans="1:16" s="11" customFormat="1" ht="23.25" customHeight="1">
      <c r="A516" s="27">
        <f>A515+$A$17</f>
        <v>491</v>
      </c>
      <c r="B516" s="88" t="s">
        <v>478</v>
      </c>
      <c r="C516" s="6" t="s">
        <v>812</v>
      </c>
      <c r="D516" s="3" t="s">
        <v>813</v>
      </c>
      <c r="E516" s="9" t="s">
        <v>811</v>
      </c>
      <c r="F516" s="717"/>
      <c r="G516" s="724"/>
      <c r="H516" s="49">
        <v>2255</v>
      </c>
      <c r="I516" s="305">
        <f t="shared" si="37"/>
        <v>2660.8999999999996</v>
      </c>
      <c r="J516" s="587"/>
      <c r="K516" s="609">
        <v>4607170105694</v>
      </c>
      <c r="L516" s="382" t="s">
        <v>2442</v>
      </c>
      <c r="M516" s="381"/>
      <c r="N516" s="381"/>
      <c r="O516" s="381"/>
      <c r="P516" s="381"/>
    </row>
    <row r="517" spans="1:16" s="11" customFormat="1" ht="23.25" customHeight="1">
      <c r="A517" s="27">
        <f t="shared" ref="A517:A549" si="38">A516+$A$17</f>
        <v>492</v>
      </c>
      <c r="B517" s="22" t="s">
        <v>2020</v>
      </c>
      <c r="C517" s="6" t="s">
        <v>2031</v>
      </c>
      <c r="D517" s="57" t="s">
        <v>2026</v>
      </c>
      <c r="E517" s="9" t="s">
        <v>2021</v>
      </c>
      <c r="F517" s="719"/>
      <c r="G517" s="725"/>
      <c r="H517" s="49">
        <v>2658</v>
      </c>
      <c r="I517" s="305">
        <f t="shared" si="37"/>
        <v>3136.44</v>
      </c>
      <c r="J517" s="587"/>
      <c r="K517" s="609">
        <v>4650078591441</v>
      </c>
      <c r="L517" s="382" t="s">
        <v>2443</v>
      </c>
      <c r="M517" s="381"/>
      <c r="N517" s="381"/>
      <c r="O517" s="381"/>
      <c r="P517" s="381"/>
    </row>
    <row r="518" spans="1:16" s="12" customFormat="1" ht="23.25" customHeight="1">
      <c r="A518" s="27">
        <f t="shared" si="38"/>
        <v>493</v>
      </c>
      <c r="B518" s="88" t="s">
        <v>478</v>
      </c>
      <c r="C518" s="6" t="s">
        <v>814</v>
      </c>
      <c r="D518" s="3" t="s">
        <v>815</v>
      </c>
      <c r="E518" s="9" t="s">
        <v>1227</v>
      </c>
      <c r="F518" s="716" t="s">
        <v>1500</v>
      </c>
      <c r="G518" s="723">
        <v>110</v>
      </c>
      <c r="H518" s="49">
        <v>2359</v>
      </c>
      <c r="I518" s="305">
        <f t="shared" si="37"/>
        <v>2783.62</v>
      </c>
      <c r="J518" s="587"/>
      <c r="K518" s="609">
        <v>4607170103317</v>
      </c>
      <c r="L518" s="382" t="s">
        <v>2444</v>
      </c>
      <c r="M518" s="453"/>
      <c r="N518" s="453"/>
      <c r="O518" s="453"/>
      <c r="P518" s="453"/>
    </row>
    <row r="519" spans="1:16" s="12" customFormat="1" ht="23.25" customHeight="1">
      <c r="A519" s="27">
        <f t="shared" si="38"/>
        <v>494</v>
      </c>
      <c r="B519" s="22" t="s">
        <v>2020</v>
      </c>
      <c r="C519" s="6" t="s">
        <v>2170</v>
      </c>
      <c r="D519" s="3" t="s">
        <v>2173</v>
      </c>
      <c r="E519" s="9" t="s">
        <v>2171</v>
      </c>
      <c r="F519" s="719"/>
      <c r="G519" s="725"/>
      <c r="H519" s="49">
        <v>2766</v>
      </c>
      <c r="I519" s="305">
        <f t="shared" si="37"/>
        <v>3263.8799999999997</v>
      </c>
      <c r="J519" s="587"/>
      <c r="K519" s="609">
        <v>4650078591465</v>
      </c>
      <c r="L519" s="382" t="s">
        <v>2445</v>
      </c>
      <c r="M519" s="453"/>
      <c r="N519" s="453"/>
      <c r="O519" s="453"/>
      <c r="P519" s="453"/>
    </row>
    <row r="520" spans="1:16" s="11" customFormat="1" ht="24" customHeight="1">
      <c r="A520" s="27">
        <f t="shared" si="38"/>
        <v>495</v>
      </c>
      <c r="B520" s="88" t="s">
        <v>478</v>
      </c>
      <c r="C520" s="6" t="s">
        <v>816</v>
      </c>
      <c r="D520" s="3" t="s">
        <v>817</v>
      </c>
      <c r="E520" s="9" t="s">
        <v>811</v>
      </c>
      <c r="F520" s="716" t="s">
        <v>1501</v>
      </c>
      <c r="G520" s="723">
        <v>110</v>
      </c>
      <c r="H520" s="49">
        <v>3004</v>
      </c>
      <c r="I520" s="305">
        <f t="shared" si="37"/>
        <v>3544.72</v>
      </c>
      <c r="J520" s="587"/>
      <c r="K520" s="609">
        <v>4607170105717</v>
      </c>
      <c r="L520" s="382" t="s">
        <v>2446</v>
      </c>
      <c r="M520" s="381"/>
      <c r="N520" s="381"/>
      <c r="O520" s="381"/>
      <c r="P520" s="381"/>
    </row>
    <row r="521" spans="1:16" s="11" customFormat="1" ht="24" customHeight="1">
      <c r="A521" s="27">
        <f t="shared" si="38"/>
        <v>496</v>
      </c>
      <c r="B521" s="22" t="s">
        <v>2020</v>
      </c>
      <c r="C521" s="6" t="s">
        <v>2032</v>
      </c>
      <c r="D521" s="57" t="s">
        <v>2027</v>
      </c>
      <c r="E521" s="9" t="s">
        <v>2021</v>
      </c>
      <c r="F521" s="719"/>
      <c r="G521" s="725"/>
      <c r="H521" s="49">
        <v>3454</v>
      </c>
      <c r="I521" s="305">
        <f t="shared" si="37"/>
        <v>4075.72</v>
      </c>
      <c r="J521" s="587"/>
      <c r="K521" s="609">
        <v>4650078591472</v>
      </c>
      <c r="L521" s="382" t="s">
        <v>2447</v>
      </c>
      <c r="M521" s="381"/>
      <c r="N521" s="381"/>
      <c r="O521" s="381"/>
      <c r="P521" s="381"/>
    </row>
    <row r="522" spans="1:16" s="11" customFormat="1" ht="24" customHeight="1">
      <c r="A522" s="27">
        <f t="shared" si="38"/>
        <v>497</v>
      </c>
      <c r="B522" s="88" t="s">
        <v>528</v>
      </c>
      <c r="C522" s="6" t="s">
        <v>485</v>
      </c>
      <c r="D522" s="3" t="s">
        <v>66</v>
      </c>
      <c r="E522" s="9" t="s">
        <v>54</v>
      </c>
      <c r="F522" s="716" t="s">
        <v>437</v>
      </c>
      <c r="G522" s="723">
        <v>110</v>
      </c>
      <c r="H522" s="49">
        <v>2440</v>
      </c>
      <c r="I522" s="306">
        <f t="shared" si="37"/>
        <v>2879.2</v>
      </c>
      <c r="J522" s="587"/>
      <c r="K522" s="609">
        <v>4607170104567</v>
      </c>
      <c r="L522" s="382" t="s">
        <v>2448</v>
      </c>
      <c r="M522" s="381"/>
      <c r="N522" s="381"/>
      <c r="O522" s="381"/>
      <c r="P522" s="381"/>
    </row>
    <row r="523" spans="1:16" s="11" customFormat="1" ht="30" customHeight="1">
      <c r="A523" s="27">
        <f t="shared" si="38"/>
        <v>498</v>
      </c>
      <c r="B523" s="88" t="s">
        <v>528</v>
      </c>
      <c r="C523" s="6" t="s">
        <v>818</v>
      </c>
      <c r="D523" s="3" t="s">
        <v>819</v>
      </c>
      <c r="E523" s="30" t="s">
        <v>811</v>
      </c>
      <c r="F523" s="717"/>
      <c r="G523" s="724"/>
      <c r="H523" s="49">
        <v>2945</v>
      </c>
      <c r="I523" s="305">
        <f t="shared" si="37"/>
        <v>3475.1</v>
      </c>
      <c r="J523" s="587"/>
      <c r="K523" s="609">
        <v>4607170105724</v>
      </c>
      <c r="L523" s="382" t="s">
        <v>2449</v>
      </c>
      <c r="M523" s="381"/>
      <c r="N523" s="381"/>
      <c r="O523" s="381"/>
      <c r="P523" s="381"/>
    </row>
    <row r="524" spans="1:16" s="11" customFormat="1" ht="21.75" customHeight="1">
      <c r="A524" s="27">
        <f t="shared" si="38"/>
        <v>499</v>
      </c>
      <c r="B524" s="22" t="s">
        <v>2020</v>
      </c>
      <c r="C524" s="6" t="s">
        <v>2033</v>
      </c>
      <c r="D524" s="3" t="s">
        <v>2028</v>
      </c>
      <c r="E524" s="9" t="s">
        <v>2021</v>
      </c>
      <c r="F524" s="719"/>
      <c r="G524" s="725"/>
      <c r="H524" s="49">
        <v>3389</v>
      </c>
      <c r="I524" s="305">
        <f t="shared" si="37"/>
        <v>3999.02</v>
      </c>
      <c r="J524" s="587"/>
      <c r="K524" s="609">
        <v>4650078591489</v>
      </c>
      <c r="L524" s="382" t="s">
        <v>2450</v>
      </c>
      <c r="M524" s="381"/>
      <c r="N524" s="381"/>
      <c r="O524" s="381"/>
      <c r="P524" s="381"/>
    </row>
    <row r="525" spans="1:16" s="11" customFormat="1" ht="21.75" customHeight="1">
      <c r="A525" s="27">
        <f t="shared" si="38"/>
        <v>500</v>
      </c>
      <c r="B525" s="88" t="s">
        <v>528</v>
      </c>
      <c r="C525" s="6" t="s">
        <v>486</v>
      </c>
      <c r="D525" s="3" t="s">
        <v>67</v>
      </c>
      <c r="E525" s="9" t="s">
        <v>54</v>
      </c>
      <c r="F525" s="716" t="s">
        <v>438</v>
      </c>
      <c r="G525" s="723">
        <v>110</v>
      </c>
      <c r="H525" s="49">
        <v>2440</v>
      </c>
      <c r="I525" s="306">
        <f t="shared" si="37"/>
        <v>2879.2</v>
      </c>
      <c r="J525" s="587"/>
      <c r="K525" s="609">
        <v>4607170104598</v>
      </c>
      <c r="L525" s="382" t="s">
        <v>2451</v>
      </c>
      <c r="M525" s="381"/>
      <c r="N525" s="381"/>
      <c r="O525" s="381"/>
      <c r="P525" s="381"/>
    </row>
    <row r="526" spans="1:16" s="11" customFormat="1" ht="33" customHeight="1">
      <c r="A526" s="27">
        <f t="shared" si="38"/>
        <v>501</v>
      </c>
      <c r="B526" s="88" t="s">
        <v>528</v>
      </c>
      <c r="C526" s="6" t="s">
        <v>820</v>
      </c>
      <c r="D526" s="3" t="s">
        <v>821</v>
      </c>
      <c r="E526" s="9" t="s">
        <v>811</v>
      </c>
      <c r="F526" s="717"/>
      <c r="G526" s="724"/>
      <c r="H526" s="49">
        <v>2945</v>
      </c>
      <c r="I526" s="305">
        <f t="shared" si="37"/>
        <v>3475.1</v>
      </c>
      <c r="J526" s="587"/>
      <c r="K526" s="609">
        <v>4607170105731</v>
      </c>
      <c r="L526" s="382" t="s">
        <v>2452</v>
      </c>
      <c r="M526" s="381"/>
      <c r="N526" s="381"/>
      <c r="O526" s="381"/>
      <c r="P526" s="381"/>
    </row>
    <row r="527" spans="1:16" s="11" customFormat="1" ht="23.25" customHeight="1">
      <c r="A527" s="27">
        <f t="shared" si="38"/>
        <v>502</v>
      </c>
      <c r="B527" s="22" t="s">
        <v>2020</v>
      </c>
      <c r="C527" s="6" t="s">
        <v>2034</v>
      </c>
      <c r="D527" s="3" t="s">
        <v>2035</v>
      </c>
      <c r="E527" s="9" t="s">
        <v>2021</v>
      </c>
      <c r="F527" s="719"/>
      <c r="G527" s="725"/>
      <c r="H527" s="49">
        <v>3389</v>
      </c>
      <c r="I527" s="305">
        <f t="shared" si="37"/>
        <v>3999.02</v>
      </c>
      <c r="J527" s="587"/>
      <c r="K527" s="609">
        <v>4650078591496</v>
      </c>
      <c r="L527" s="382" t="s">
        <v>2453</v>
      </c>
      <c r="M527" s="381"/>
      <c r="N527" s="381"/>
      <c r="O527" s="381"/>
      <c r="P527" s="381"/>
    </row>
    <row r="528" spans="1:16" s="11" customFormat="1" ht="23.25" customHeight="1">
      <c r="A528" s="27">
        <f t="shared" si="38"/>
        <v>503</v>
      </c>
      <c r="B528" s="88" t="s">
        <v>528</v>
      </c>
      <c r="C528" s="6" t="s">
        <v>822</v>
      </c>
      <c r="D528" s="3" t="s">
        <v>823</v>
      </c>
      <c r="E528" s="9" t="s">
        <v>811</v>
      </c>
      <c r="F528" s="716" t="s">
        <v>1502</v>
      </c>
      <c r="G528" s="723">
        <v>110</v>
      </c>
      <c r="H528" s="49">
        <v>2945</v>
      </c>
      <c r="I528" s="305">
        <f t="shared" si="37"/>
        <v>3475.1</v>
      </c>
      <c r="J528" s="587"/>
      <c r="K528" s="609">
        <v>4607170105748</v>
      </c>
      <c r="L528" s="382" t="s">
        <v>2454</v>
      </c>
      <c r="M528" s="381"/>
      <c r="N528" s="381"/>
      <c r="O528" s="381"/>
      <c r="P528" s="381"/>
    </row>
    <row r="529" spans="1:16" s="11" customFormat="1" ht="23.25" customHeight="1">
      <c r="A529" s="27">
        <f t="shared" si="38"/>
        <v>504</v>
      </c>
      <c r="B529" s="22" t="s">
        <v>2020</v>
      </c>
      <c r="C529" s="6" t="s">
        <v>2064</v>
      </c>
      <c r="D529" s="3" t="s">
        <v>2036</v>
      </c>
      <c r="E529" s="9" t="s">
        <v>2021</v>
      </c>
      <c r="F529" s="719"/>
      <c r="G529" s="725"/>
      <c r="H529" s="49">
        <v>3423</v>
      </c>
      <c r="I529" s="305">
        <f t="shared" si="37"/>
        <v>4039.14</v>
      </c>
      <c r="J529" s="587"/>
      <c r="K529" s="609">
        <v>4650078591519</v>
      </c>
      <c r="L529" s="382" t="s">
        <v>2455</v>
      </c>
      <c r="M529" s="381"/>
      <c r="N529" s="381"/>
      <c r="O529" s="381"/>
      <c r="P529" s="381"/>
    </row>
    <row r="530" spans="1:16" s="11" customFormat="1" ht="23.25" customHeight="1">
      <c r="A530" s="27">
        <f t="shared" si="38"/>
        <v>505</v>
      </c>
      <c r="B530" s="88" t="s">
        <v>528</v>
      </c>
      <c r="C530" s="6" t="s">
        <v>824</v>
      </c>
      <c r="D530" s="3" t="s">
        <v>825</v>
      </c>
      <c r="E530" s="9" t="s">
        <v>811</v>
      </c>
      <c r="F530" s="716" t="s">
        <v>1503</v>
      </c>
      <c r="G530" s="723">
        <v>110</v>
      </c>
      <c r="H530" s="49">
        <v>2945</v>
      </c>
      <c r="I530" s="305">
        <f t="shared" si="37"/>
        <v>3475.1</v>
      </c>
      <c r="J530" s="587"/>
      <c r="K530" s="609">
        <v>4607170105755</v>
      </c>
      <c r="L530" s="382" t="s">
        <v>2456</v>
      </c>
      <c r="M530" s="381"/>
      <c r="N530" s="381"/>
      <c r="O530" s="381"/>
      <c r="P530" s="381"/>
    </row>
    <row r="531" spans="1:16" s="11" customFormat="1" ht="23.25" customHeight="1">
      <c r="A531" s="27">
        <f t="shared" si="38"/>
        <v>506</v>
      </c>
      <c r="B531" s="22" t="s">
        <v>2020</v>
      </c>
      <c r="C531" s="6" t="s">
        <v>2065</v>
      </c>
      <c r="D531" s="3" t="s">
        <v>2037</v>
      </c>
      <c r="E531" s="9" t="s">
        <v>2021</v>
      </c>
      <c r="F531" s="719"/>
      <c r="G531" s="725"/>
      <c r="H531" s="49">
        <v>3423</v>
      </c>
      <c r="I531" s="305">
        <f t="shared" si="37"/>
        <v>4039.14</v>
      </c>
      <c r="J531" s="589"/>
      <c r="K531" s="609">
        <v>4650078591533</v>
      </c>
      <c r="L531" s="382" t="s">
        <v>2457</v>
      </c>
      <c r="M531" s="381"/>
      <c r="N531" s="381"/>
      <c r="O531" s="381"/>
      <c r="P531" s="381"/>
    </row>
    <row r="532" spans="1:16" s="11" customFormat="1" ht="23.25" customHeight="1">
      <c r="A532" s="27">
        <f t="shared" si="38"/>
        <v>507</v>
      </c>
      <c r="B532" s="88" t="s">
        <v>528</v>
      </c>
      <c r="C532" s="23" t="s">
        <v>826</v>
      </c>
      <c r="D532" s="3" t="s">
        <v>827</v>
      </c>
      <c r="E532" s="9" t="s">
        <v>811</v>
      </c>
      <c r="F532" s="716" t="s">
        <v>1504</v>
      </c>
      <c r="G532" s="723">
        <v>110</v>
      </c>
      <c r="H532" s="49">
        <v>2945</v>
      </c>
      <c r="I532" s="305">
        <f t="shared" si="37"/>
        <v>3475.1</v>
      </c>
      <c r="J532" s="589"/>
      <c r="K532" s="609">
        <v>4607170105762</v>
      </c>
      <c r="L532" s="382" t="s">
        <v>2458</v>
      </c>
      <c r="M532" s="381"/>
      <c r="N532" s="381"/>
      <c r="O532" s="381"/>
      <c r="P532" s="381"/>
    </row>
    <row r="533" spans="1:16" s="11" customFormat="1" ht="23.25" customHeight="1">
      <c r="A533" s="27">
        <f t="shared" si="38"/>
        <v>508</v>
      </c>
      <c r="B533" s="22" t="s">
        <v>2020</v>
      </c>
      <c r="C533" s="23" t="s">
        <v>2066</v>
      </c>
      <c r="D533" s="57" t="s">
        <v>2029</v>
      </c>
      <c r="E533" s="9" t="s">
        <v>2021</v>
      </c>
      <c r="F533" s="719"/>
      <c r="G533" s="725"/>
      <c r="H533" s="71">
        <v>3423</v>
      </c>
      <c r="I533" s="305">
        <f t="shared" si="37"/>
        <v>4039.14</v>
      </c>
      <c r="J533" s="589"/>
      <c r="K533" s="609">
        <v>4650078591540</v>
      </c>
      <c r="L533" s="382" t="s">
        <v>2459</v>
      </c>
      <c r="M533" s="381"/>
      <c r="N533" s="381"/>
      <c r="O533" s="381"/>
      <c r="P533" s="381"/>
    </row>
    <row r="534" spans="1:16" s="11" customFormat="1" ht="23.25" customHeight="1">
      <c r="A534" s="27">
        <f t="shared" si="38"/>
        <v>509</v>
      </c>
      <c r="B534" s="88" t="s">
        <v>528</v>
      </c>
      <c r="C534" s="23" t="s">
        <v>828</v>
      </c>
      <c r="D534" s="3" t="s">
        <v>829</v>
      </c>
      <c r="E534" s="9" t="s">
        <v>811</v>
      </c>
      <c r="F534" s="730" t="s">
        <v>1508</v>
      </c>
      <c r="G534" s="723">
        <v>110</v>
      </c>
      <c r="H534" s="71">
        <v>2945</v>
      </c>
      <c r="I534" s="305">
        <f t="shared" si="37"/>
        <v>3475.1</v>
      </c>
      <c r="J534" s="589"/>
      <c r="K534" s="609">
        <v>4607170105779</v>
      </c>
      <c r="L534" s="382" t="s">
        <v>2460</v>
      </c>
      <c r="M534" s="381"/>
      <c r="N534" s="381"/>
      <c r="O534" s="381"/>
      <c r="P534" s="381"/>
    </row>
    <row r="535" spans="1:16" s="11" customFormat="1" ht="23.25" customHeight="1">
      <c r="A535" s="27">
        <f t="shared" si="38"/>
        <v>510</v>
      </c>
      <c r="B535" s="22" t="s">
        <v>2020</v>
      </c>
      <c r="C535" s="23" t="s">
        <v>2067</v>
      </c>
      <c r="D535" s="57" t="s">
        <v>2030</v>
      </c>
      <c r="E535" s="9" t="s">
        <v>2021</v>
      </c>
      <c r="F535" s="732"/>
      <c r="G535" s="725"/>
      <c r="H535" s="71">
        <v>3389</v>
      </c>
      <c r="I535" s="305">
        <f t="shared" si="37"/>
        <v>3999.02</v>
      </c>
      <c r="J535" s="589"/>
      <c r="K535" s="609">
        <v>4650078591564</v>
      </c>
      <c r="L535" s="382" t="s">
        <v>2461</v>
      </c>
      <c r="M535" s="381"/>
      <c r="N535" s="381"/>
      <c r="O535" s="381"/>
      <c r="P535" s="381"/>
    </row>
    <row r="536" spans="1:16" s="11" customFormat="1" ht="23.25" customHeight="1">
      <c r="A536" s="27">
        <f t="shared" si="38"/>
        <v>511</v>
      </c>
      <c r="B536" s="22" t="s">
        <v>478</v>
      </c>
      <c r="C536" s="23" t="s">
        <v>1498</v>
      </c>
      <c r="D536" s="57" t="s">
        <v>1509</v>
      </c>
      <c r="E536" s="9" t="s">
        <v>811</v>
      </c>
      <c r="F536" s="438" t="s">
        <v>1506</v>
      </c>
      <c r="G536" s="723">
        <v>110</v>
      </c>
      <c r="H536" s="49">
        <v>3035</v>
      </c>
      <c r="I536" s="305">
        <f t="shared" si="37"/>
        <v>3581.2999999999997</v>
      </c>
      <c r="J536" s="589"/>
      <c r="K536" s="609">
        <v>4650078591571</v>
      </c>
      <c r="L536" s="382" t="s">
        <v>2462</v>
      </c>
      <c r="M536" s="381"/>
      <c r="N536" s="381"/>
      <c r="O536" s="381"/>
      <c r="P536" s="381"/>
    </row>
    <row r="537" spans="1:16" s="11" customFormat="1" ht="23.25" customHeight="1">
      <c r="A537" s="27">
        <f t="shared" si="38"/>
        <v>512</v>
      </c>
      <c r="B537" s="22" t="s">
        <v>478</v>
      </c>
      <c r="C537" s="23" t="s">
        <v>1499</v>
      </c>
      <c r="D537" s="57" t="s">
        <v>1510</v>
      </c>
      <c r="E537" s="9" t="s">
        <v>811</v>
      </c>
      <c r="F537" s="438" t="s">
        <v>1505</v>
      </c>
      <c r="G537" s="724"/>
      <c r="H537" s="49">
        <v>3035</v>
      </c>
      <c r="I537" s="305">
        <f t="shared" si="37"/>
        <v>3581.2999999999997</v>
      </c>
      <c r="J537" s="589"/>
      <c r="K537" s="609">
        <v>4650078591588</v>
      </c>
      <c r="L537" s="382" t="s">
        <v>2463</v>
      </c>
      <c r="M537" s="381"/>
      <c r="N537" s="381"/>
      <c r="O537" s="381"/>
      <c r="P537" s="381"/>
    </row>
    <row r="538" spans="1:16" s="11" customFormat="1" ht="23.25" customHeight="1">
      <c r="A538" s="27">
        <f t="shared" si="38"/>
        <v>513</v>
      </c>
      <c r="B538" s="88" t="s">
        <v>516</v>
      </c>
      <c r="C538" s="6" t="s">
        <v>522</v>
      </c>
      <c r="D538" s="2" t="s">
        <v>101</v>
      </c>
      <c r="E538" s="9" t="s">
        <v>10</v>
      </c>
      <c r="F538" s="9" t="s">
        <v>433</v>
      </c>
      <c r="G538" s="10">
        <v>110</v>
      </c>
      <c r="H538" s="49">
        <v>1782</v>
      </c>
      <c r="I538" s="306">
        <f t="shared" ref="I538:I548" si="39">H538*1.18</f>
        <v>2102.7599999999998</v>
      </c>
      <c r="J538" s="587"/>
      <c r="K538" s="609">
        <v>4607170104505</v>
      </c>
      <c r="L538" s="382" t="s">
        <v>2464</v>
      </c>
      <c r="M538" s="381"/>
      <c r="N538" s="381"/>
      <c r="O538" s="381"/>
      <c r="P538" s="381"/>
    </row>
    <row r="539" spans="1:16" s="11" customFormat="1" ht="23.25" customHeight="1">
      <c r="A539" s="27">
        <f t="shared" si="38"/>
        <v>514</v>
      </c>
      <c r="B539" s="88" t="s">
        <v>516</v>
      </c>
      <c r="C539" s="6" t="s">
        <v>523</v>
      </c>
      <c r="D539" s="2" t="s">
        <v>102</v>
      </c>
      <c r="E539" s="9" t="s">
        <v>10</v>
      </c>
      <c r="F539" s="9" t="s">
        <v>59</v>
      </c>
      <c r="G539" s="10">
        <v>110</v>
      </c>
      <c r="H539" s="49">
        <v>2163</v>
      </c>
      <c r="I539" s="306">
        <f t="shared" si="39"/>
        <v>2552.3399999999997</v>
      </c>
      <c r="J539" s="587"/>
      <c r="K539" s="609">
        <v>4607170104512</v>
      </c>
      <c r="L539" s="382" t="s">
        <v>2465</v>
      </c>
      <c r="M539" s="381"/>
      <c r="N539" s="381"/>
      <c r="O539" s="381"/>
      <c r="P539" s="381"/>
    </row>
    <row r="540" spans="1:16" s="11" customFormat="1" ht="23.25" customHeight="1">
      <c r="A540" s="27">
        <f t="shared" si="38"/>
        <v>515</v>
      </c>
      <c r="B540" s="88" t="s">
        <v>516</v>
      </c>
      <c r="C540" s="6" t="s">
        <v>1495</v>
      </c>
      <c r="D540" s="2" t="s">
        <v>1496</v>
      </c>
      <c r="E540" s="9" t="s">
        <v>10</v>
      </c>
      <c r="F540" s="9" t="s">
        <v>1497</v>
      </c>
      <c r="G540" s="10">
        <v>110</v>
      </c>
      <c r="H540" s="49">
        <v>1883</v>
      </c>
      <c r="I540" s="306">
        <f t="shared" si="39"/>
        <v>2221.94</v>
      </c>
      <c r="J540" s="587"/>
      <c r="K540" s="609">
        <v>4650078591595</v>
      </c>
      <c r="L540" s="382" t="s">
        <v>2466</v>
      </c>
      <c r="M540" s="381"/>
      <c r="N540" s="381"/>
      <c r="O540" s="381"/>
      <c r="P540" s="381"/>
    </row>
    <row r="541" spans="1:16" s="11" customFormat="1" ht="23.25" customHeight="1">
      <c r="A541" s="27">
        <f t="shared" si="38"/>
        <v>516</v>
      </c>
      <c r="B541" s="88" t="s">
        <v>516</v>
      </c>
      <c r="C541" s="6" t="s">
        <v>527</v>
      </c>
      <c r="D541" s="2" t="s">
        <v>103</v>
      </c>
      <c r="E541" s="9" t="s">
        <v>10</v>
      </c>
      <c r="F541" s="9" t="s">
        <v>25</v>
      </c>
      <c r="G541" s="10">
        <v>110</v>
      </c>
      <c r="H541" s="49">
        <v>2072</v>
      </c>
      <c r="I541" s="306">
        <f t="shared" si="39"/>
        <v>2444.96</v>
      </c>
      <c r="J541" s="587"/>
      <c r="K541" s="609">
        <v>4607170104550</v>
      </c>
      <c r="L541" s="382" t="s">
        <v>2467</v>
      </c>
      <c r="M541" s="381"/>
      <c r="N541" s="381"/>
      <c r="O541" s="381"/>
      <c r="P541" s="381"/>
    </row>
    <row r="542" spans="1:16" s="11" customFormat="1" ht="23.25" customHeight="1">
      <c r="A542" s="27">
        <f t="shared" si="38"/>
        <v>517</v>
      </c>
      <c r="B542" s="88" t="s">
        <v>519</v>
      </c>
      <c r="C542" s="6" t="s">
        <v>529</v>
      </c>
      <c r="D542" s="3" t="s">
        <v>83</v>
      </c>
      <c r="E542" s="9" t="s">
        <v>10</v>
      </c>
      <c r="F542" s="9" t="s">
        <v>830</v>
      </c>
      <c r="G542" s="10">
        <v>110</v>
      </c>
      <c r="H542" s="49">
        <v>471</v>
      </c>
      <c r="I542" s="306">
        <f t="shared" si="39"/>
        <v>555.78</v>
      </c>
      <c r="J542" s="587"/>
      <c r="K542" s="609">
        <v>4607170104581</v>
      </c>
      <c r="L542" s="382" t="s">
        <v>2468</v>
      </c>
      <c r="M542" s="381"/>
      <c r="N542" s="381"/>
      <c r="O542" s="381"/>
      <c r="P542" s="381"/>
    </row>
    <row r="543" spans="1:16" s="351" customFormat="1" ht="17.25" customHeight="1">
      <c r="A543" s="27">
        <f t="shared" si="38"/>
        <v>518</v>
      </c>
      <c r="B543" s="346" t="s">
        <v>519</v>
      </c>
      <c r="C543" s="346" t="s">
        <v>1432</v>
      </c>
      <c r="D543" s="347" t="s">
        <v>1436</v>
      </c>
      <c r="E543" s="348" t="s">
        <v>10</v>
      </c>
      <c r="F543" s="348" t="s">
        <v>1444</v>
      </c>
      <c r="G543" s="349">
        <v>110</v>
      </c>
      <c r="H543" s="49">
        <v>526</v>
      </c>
      <c r="I543" s="350">
        <f t="shared" si="39"/>
        <v>620.67999999999995</v>
      </c>
      <c r="J543" s="591"/>
      <c r="K543" s="609">
        <v>4650078591618</v>
      </c>
      <c r="L543" s="382" t="s">
        <v>2469</v>
      </c>
      <c r="M543" s="454"/>
      <c r="N543" s="454"/>
      <c r="O543" s="454"/>
      <c r="P543" s="454"/>
    </row>
    <row r="544" spans="1:16" s="351" customFormat="1" ht="18" customHeight="1">
      <c r="A544" s="27">
        <f t="shared" si="38"/>
        <v>519</v>
      </c>
      <c r="B544" s="346" t="s">
        <v>519</v>
      </c>
      <c r="C544" s="346" t="s">
        <v>1433</v>
      </c>
      <c r="D544" s="347" t="s">
        <v>1435</v>
      </c>
      <c r="E544" s="348" t="s">
        <v>10</v>
      </c>
      <c r="F544" s="348" t="s">
        <v>1439</v>
      </c>
      <c r="G544" s="349">
        <v>110</v>
      </c>
      <c r="H544" s="49">
        <v>526</v>
      </c>
      <c r="I544" s="350">
        <f t="shared" si="39"/>
        <v>620.67999999999995</v>
      </c>
      <c r="J544" s="591"/>
      <c r="K544" s="609">
        <v>4650078591625</v>
      </c>
      <c r="L544" s="382" t="s">
        <v>2470</v>
      </c>
      <c r="M544" s="454"/>
      <c r="N544" s="454"/>
      <c r="O544" s="454"/>
      <c r="P544" s="454"/>
    </row>
    <row r="545" spans="1:16" s="351" customFormat="1" ht="18" customHeight="1">
      <c r="A545" s="27">
        <f t="shared" si="38"/>
        <v>520</v>
      </c>
      <c r="B545" s="346" t="s">
        <v>519</v>
      </c>
      <c r="C545" s="346" t="s">
        <v>1437</v>
      </c>
      <c r="D545" s="347" t="s">
        <v>1434</v>
      </c>
      <c r="E545" s="348" t="s">
        <v>10</v>
      </c>
      <c r="F545" s="348" t="s">
        <v>1438</v>
      </c>
      <c r="G545" s="349">
        <v>87</v>
      </c>
      <c r="H545" s="49">
        <v>680</v>
      </c>
      <c r="I545" s="350">
        <f t="shared" si="39"/>
        <v>802.4</v>
      </c>
      <c r="J545" s="591"/>
      <c r="K545" s="609">
        <v>4650078591632</v>
      </c>
      <c r="L545" s="382" t="s">
        <v>2471</v>
      </c>
      <c r="M545" s="454"/>
      <c r="N545" s="454"/>
      <c r="O545" s="454"/>
      <c r="P545" s="454"/>
    </row>
    <row r="546" spans="1:16" s="11" customFormat="1" ht="23.25" customHeight="1">
      <c r="A546" s="27">
        <f t="shared" si="38"/>
        <v>521</v>
      </c>
      <c r="B546" s="164" t="s">
        <v>526</v>
      </c>
      <c r="C546" s="145" t="s">
        <v>525</v>
      </c>
      <c r="D546" s="3" t="s">
        <v>104</v>
      </c>
      <c r="E546" s="9" t="s">
        <v>1110</v>
      </c>
      <c r="F546" s="9" t="s">
        <v>434</v>
      </c>
      <c r="G546" s="10">
        <v>38</v>
      </c>
      <c r="H546" s="49">
        <v>285</v>
      </c>
      <c r="I546" s="306">
        <f t="shared" si="39"/>
        <v>336.29999999999995</v>
      </c>
      <c r="J546" s="587"/>
      <c r="K546" s="609">
        <v>4607170104529</v>
      </c>
      <c r="L546" s="382" t="s">
        <v>2472</v>
      </c>
      <c r="M546" s="381"/>
      <c r="N546" s="381"/>
      <c r="O546" s="381"/>
      <c r="P546" s="381"/>
    </row>
    <row r="547" spans="1:16" s="11" customFormat="1" ht="21" customHeight="1">
      <c r="A547" s="27">
        <f t="shared" si="38"/>
        <v>522</v>
      </c>
      <c r="B547" s="165" t="s">
        <v>524</v>
      </c>
      <c r="C547" s="23" t="s">
        <v>530</v>
      </c>
      <c r="D547" s="60" t="s">
        <v>124</v>
      </c>
      <c r="E547" s="30" t="s">
        <v>1111</v>
      </c>
      <c r="F547" s="9" t="s">
        <v>830</v>
      </c>
      <c r="G547" s="32">
        <v>42</v>
      </c>
      <c r="H547" s="71">
        <v>315</v>
      </c>
      <c r="I547" s="308">
        <f t="shared" si="39"/>
        <v>371.7</v>
      </c>
      <c r="J547" s="589"/>
      <c r="K547" s="609">
        <v>4607170104659</v>
      </c>
      <c r="L547" s="382" t="s">
        <v>2473</v>
      </c>
      <c r="M547" s="381"/>
      <c r="N547" s="381"/>
      <c r="O547" s="381"/>
      <c r="P547" s="381"/>
    </row>
    <row r="548" spans="1:16" s="11" customFormat="1" ht="21" customHeight="1">
      <c r="A548" s="27">
        <f t="shared" si="38"/>
        <v>523</v>
      </c>
      <c r="B548" s="165" t="s">
        <v>3028</v>
      </c>
      <c r="C548" s="23" t="s">
        <v>532</v>
      </c>
      <c r="D548" s="160">
        <v>174105</v>
      </c>
      <c r="E548" s="33" t="s">
        <v>1467</v>
      </c>
      <c r="F548" s="33" t="s">
        <v>125</v>
      </c>
      <c r="G548" s="54">
        <v>110</v>
      </c>
      <c r="H548" s="71">
        <v>988</v>
      </c>
      <c r="I548" s="308">
        <f t="shared" si="39"/>
        <v>1165.8399999999999</v>
      </c>
      <c r="J548" s="589"/>
      <c r="K548" s="609">
        <v>4650078591649</v>
      </c>
      <c r="L548" s="382" t="s">
        <v>2474</v>
      </c>
      <c r="M548" s="381"/>
      <c r="N548" s="381"/>
      <c r="O548" s="381"/>
      <c r="P548" s="381"/>
    </row>
    <row r="549" spans="1:16" s="11" customFormat="1" ht="14.25" customHeight="1" thickBot="1">
      <c r="A549" s="27">
        <f t="shared" si="38"/>
        <v>524</v>
      </c>
      <c r="B549" s="165" t="s">
        <v>531</v>
      </c>
      <c r="C549" s="23" t="s">
        <v>533</v>
      </c>
      <c r="D549" s="60" t="s">
        <v>121</v>
      </c>
      <c r="E549" s="30" t="s">
        <v>1467</v>
      </c>
      <c r="F549" s="30" t="s">
        <v>120</v>
      </c>
      <c r="G549" s="32">
        <v>110</v>
      </c>
      <c r="H549" s="51">
        <v>988</v>
      </c>
      <c r="I549" s="308">
        <f>H549*1.18</f>
        <v>1165.8399999999999</v>
      </c>
      <c r="J549" s="589"/>
      <c r="K549" s="609">
        <v>4607170104673</v>
      </c>
      <c r="L549" s="382" t="s">
        <v>2475</v>
      </c>
      <c r="M549" s="381"/>
      <c r="N549" s="381"/>
      <c r="O549" s="381"/>
      <c r="P549" s="381"/>
    </row>
    <row r="550" spans="1:16" ht="14.25" customHeight="1" thickBot="1">
      <c r="A550" s="142"/>
      <c r="B550" s="176"/>
      <c r="C550" s="143"/>
      <c r="D550" s="143"/>
      <c r="E550" s="72" t="s">
        <v>26</v>
      </c>
      <c r="F550" s="143"/>
      <c r="G550" s="72"/>
      <c r="H550" s="143"/>
      <c r="I550" s="304"/>
      <c r="J550" s="585"/>
      <c r="K550" s="612"/>
      <c r="L550" s="382"/>
    </row>
    <row r="551" spans="1:16" s="11" customFormat="1" ht="24.75" customHeight="1">
      <c r="A551" s="27">
        <f>A549+1</f>
        <v>525</v>
      </c>
      <c r="B551" s="88" t="s">
        <v>534</v>
      </c>
      <c r="C551" s="145" t="s">
        <v>1975</v>
      </c>
      <c r="D551" s="3" t="s">
        <v>1976</v>
      </c>
      <c r="E551" s="9" t="s">
        <v>2071</v>
      </c>
      <c r="F551" s="746" t="s">
        <v>27</v>
      </c>
      <c r="G551" s="724">
        <v>120</v>
      </c>
      <c r="H551" s="49">
        <v>3512</v>
      </c>
      <c r="I551" s="306">
        <f t="shared" ref="I551:I567" si="40">H551*1.18</f>
        <v>4144.16</v>
      </c>
      <c r="J551" s="587"/>
      <c r="K551" s="609">
        <v>4650078591656</v>
      </c>
      <c r="L551" s="382" t="s">
        <v>2476</v>
      </c>
      <c r="M551" s="381"/>
      <c r="N551" s="381"/>
      <c r="O551" s="381"/>
      <c r="P551" s="381"/>
    </row>
    <row r="552" spans="1:16" s="11" customFormat="1" ht="34.5" customHeight="1">
      <c r="A552" s="27">
        <f>A551+1</f>
        <v>526</v>
      </c>
      <c r="B552" s="22" t="s">
        <v>2020</v>
      </c>
      <c r="C552" s="145" t="s">
        <v>2039</v>
      </c>
      <c r="D552" s="3" t="s">
        <v>2038</v>
      </c>
      <c r="E552" s="9" t="s">
        <v>2022</v>
      </c>
      <c r="F552" s="719"/>
      <c r="G552" s="725"/>
      <c r="H552" s="49">
        <v>3863</v>
      </c>
      <c r="I552" s="306">
        <f t="shared" si="40"/>
        <v>4558.34</v>
      </c>
      <c r="J552" s="587"/>
      <c r="K552" s="609">
        <v>4650078591663</v>
      </c>
      <c r="L552" s="382" t="s">
        <v>2477</v>
      </c>
      <c r="M552" s="381"/>
      <c r="N552" s="381"/>
      <c r="O552" s="381"/>
      <c r="P552" s="381"/>
    </row>
    <row r="553" spans="1:16" s="11" customFormat="1" ht="32.25" customHeight="1">
      <c r="A553" s="27">
        <f t="shared" ref="A553:A566" si="41">A552+1</f>
        <v>527</v>
      </c>
      <c r="B553" s="88" t="s">
        <v>534</v>
      </c>
      <c r="C553" s="145" t="s">
        <v>579</v>
      </c>
      <c r="D553" s="3" t="s">
        <v>132</v>
      </c>
      <c r="E553" s="9" t="s">
        <v>2072</v>
      </c>
      <c r="F553" s="30" t="s">
        <v>28</v>
      </c>
      <c r="G553" s="10">
        <v>120</v>
      </c>
      <c r="H553" s="49">
        <v>3512</v>
      </c>
      <c r="I553" s="306">
        <f t="shared" si="40"/>
        <v>4144.16</v>
      </c>
      <c r="J553" s="587"/>
      <c r="K553" s="609">
        <v>4607170104697</v>
      </c>
      <c r="L553" s="382" t="s">
        <v>2478</v>
      </c>
      <c r="M553" s="381"/>
      <c r="N553" s="381"/>
      <c r="O553" s="381"/>
      <c r="P553" s="381"/>
    </row>
    <row r="554" spans="1:16" s="11" customFormat="1" ht="24" customHeight="1">
      <c r="A554" s="27">
        <f t="shared" si="41"/>
        <v>528</v>
      </c>
      <c r="B554" s="88" t="s">
        <v>534</v>
      </c>
      <c r="C554" s="145" t="s">
        <v>1978</v>
      </c>
      <c r="D554" s="60" t="s">
        <v>1977</v>
      </c>
      <c r="E554" s="9" t="s">
        <v>2073</v>
      </c>
      <c r="F554" s="750" t="s">
        <v>441</v>
      </c>
      <c r="G554" s="723">
        <v>120</v>
      </c>
      <c r="H554" s="71">
        <v>4543</v>
      </c>
      <c r="I554" s="306">
        <f t="shared" si="40"/>
        <v>5360.74</v>
      </c>
      <c r="J554" s="589"/>
      <c r="K554" s="609">
        <v>4650078591670</v>
      </c>
      <c r="L554" s="382" t="s">
        <v>2479</v>
      </c>
      <c r="M554" s="381"/>
      <c r="N554" s="381"/>
      <c r="O554" s="381"/>
      <c r="P554" s="381"/>
    </row>
    <row r="555" spans="1:16" s="11" customFormat="1" ht="24" customHeight="1">
      <c r="A555" s="27">
        <f t="shared" si="41"/>
        <v>529</v>
      </c>
      <c r="B555" s="22" t="s">
        <v>2020</v>
      </c>
      <c r="C555" s="145" t="s">
        <v>2043</v>
      </c>
      <c r="D555" s="3" t="s">
        <v>2040</v>
      </c>
      <c r="E555" s="9" t="s">
        <v>2023</v>
      </c>
      <c r="F555" s="751"/>
      <c r="G555" s="725"/>
      <c r="H555" s="71">
        <v>4998</v>
      </c>
      <c r="I555" s="306">
        <f t="shared" si="40"/>
        <v>5897.6399999999994</v>
      </c>
      <c r="J555" s="589"/>
      <c r="K555" s="609">
        <v>4650078591687</v>
      </c>
      <c r="L555" s="382" t="s">
        <v>2480</v>
      </c>
      <c r="M555" s="381"/>
      <c r="N555" s="381"/>
      <c r="O555" s="381"/>
      <c r="P555" s="381"/>
    </row>
    <row r="556" spans="1:16" s="11" customFormat="1" ht="24" customHeight="1">
      <c r="A556" s="27">
        <f t="shared" si="41"/>
        <v>530</v>
      </c>
      <c r="B556" s="88" t="s">
        <v>534</v>
      </c>
      <c r="C556" s="145" t="s">
        <v>1980</v>
      </c>
      <c r="D556" s="60" t="s">
        <v>1979</v>
      </c>
      <c r="E556" s="9" t="s">
        <v>2074</v>
      </c>
      <c r="F556" s="716" t="s">
        <v>919</v>
      </c>
      <c r="G556" s="723">
        <v>120</v>
      </c>
      <c r="H556" s="71">
        <v>4543</v>
      </c>
      <c r="I556" s="306">
        <f t="shared" si="40"/>
        <v>5360.74</v>
      </c>
      <c r="J556" s="589"/>
      <c r="K556" s="609">
        <v>4650078591694</v>
      </c>
      <c r="L556" s="382" t="s">
        <v>2481</v>
      </c>
      <c r="M556" s="381"/>
      <c r="N556" s="381"/>
      <c r="O556" s="381"/>
      <c r="P556" s="381"/>
    </row>
    <row r="557" spans="1:16" s="11" customFormat="1" ht="24" customHeight="1">
      <c r="A557" s="27">
        <f t="shared" si="41"/>
        <v>531</v>
      </c>
      <c r="B557" s="22" t="s">
        <v>2020</v>
      </c>
      <c r="C557" s="145" t="s">
        <v>2042</v>
      </c>
      <c r="D557" s="3" t="s">
        <v>2041</v>
      </c>
      <c r="E557" s="9" t="s">
        <v>2023</v>
      </c>
      <c r="F557" s="719"/>
      <c r="G557" s="725"/>
      <c r="H557" s="71">
        <v>4998</v>
      </c>
      <c r="I557" s="306">
        <f t="shared" si="40"/>
        <v>5897.6399999999994</v>
      </c>
      <c r="J557" s="589"/>
      <c r="K557" s="609">
        <v>4650078591700</v>
      </c>
      <c r="L557" s="382" t="s">
        <v>2482</v>
      </c>
      <c r="M557" s="381"/>
      <c r="N557" s="381"/>
      <c r="O557" s="381"/>
      <c r="P557" s="381"/>
    </row>
    <row r="558" spans="1:16" s="11" customFormat="1" ht="24" customHeight="1">
      <c r="A558" s="27">
        <f t="shared" si="41"/>
        <v>532</v>
      </c>
      <c r="B558" s="88" t="s">
        <v>534</v>
      </c>
      <c r="C558" s="145" t="s">
        <v>2069</v>
      </c>
      <c r="D558" s="3" t="s">
        <v>2068</v>
      </c>
      <c r="E558" s="9" t="s">
        <v>2073</v>
      </c>
      <c r="F558" s="24" t="s">
        <v>2070</v>
      </c>
      <c r="G558" s="68">
        <v>120</v>
      </c>
      <c r="H558" s="71">
        <v>5988</v>
      </c>
      <c r="I558" s="306">
        <f t="shared" si="40"/>
        <v>7065.8399999999992</v>
      </c>
      <c r="J558" s="589"/>
      <c r="K558" s="609">
        <v>4650078591717</v>
      </c>
      <c r="L558" s="382" t="s">
        <v>2483</v>
      </c>
      <c r="M558" s="381"/>
      <c r="N558" s="381"/>
      <c r="O558" s="381"/>
      <c r="P558" s="381"/>
    </row>
    <row r="559" spans="1:16" s="11" customFormat="1" ht="21.75" customHeight="1">
      <c r="A559" s="27">
        <f t="shared" si="41"/>
        <v>533</v>
      </c>
      <c r="B559" s="88" t="s">
        <v>519</v>
      </c>
      <c r="C559" s="6" t="s">
        <v>535</v>
      </c>
      <c r="D559" s="3" t="s">
        <v>84</v>
      </c>
      <c r="E559" s="9" t="s">
        <v>10</v>
      </c>
      <c r="F559" s="9" t="s">
        <v>439</v>
      </c>
      <c r="G559" s="10">
        <v>120</v>
      </c>
      <c r="H559" s="49">
        <v>499</v>
      </c>
      <c r="I559" s="306">
        <f t="shared" si="40"/>
        <v>588.81999999999994</v>
      </c>
      <c r="J559" s="587"/>
      <c r="K559" s="609">
        <v>4607170104703</v>
      </c>
      <c r="L559" s="382" t="s">
        <v>2484</v>
      </c>
      <c r="M559" s="381"/>
      <c r="N559" s="381"/>
      <c r="O559" s="381"/>
      <c r="P559" s="381"/>
    </row>
    <row r="560" spans="1:16" s="11" customFormat="1" ht="21.75" customHeight="1">
      <c r="A560" s="27">
        <f t="shared" si="41"/>
        <v>534</v>
      </c>
      <c r="B560" s="88" t="s">
        <v>519</v>
      </c>
      <c r="C560" s="6" t="s">
        <v>538</v>
      </c>
      <c r="D560" s="3" t="s">
        <v>85</v>
      </c>
      <c r="E560" s="9" t="s">
        <v>10</v>
      </c>
      <c r="F560" s="30" t="s">
        <v>440</v>
      </c>
      <c r="G560" s="68">
        <v>120</v>
      </c>
      <c r="H560" s="49">
        <v>625</v>
      </c>
      <c r="I560" s="306">
        <f t="shared" si="40"/>
        <v>737.5</v>
      </c>
      <c r="J560" s="587"/>
      <c r="K560" s="609">
        <v>4607170104727</v>
      </c>
      <c r="L560" s="382" t="s">
        <v>2485</v>
      </c>
      <c r="M560" s="381"/>
      <c r="N560" s="381"/>
      <c r="O560" s="381"/>
      <c r="P560" s="381"/>
    </row>
    <row r="561" spans="1:16" s="11" customFormat="1" ht="35.25" customHeight="1">
      <c r="A561" s="27">
        <f t="shared" si="41"/>
        <v>535</v>
      </c>
      <c r="B561" s="88" t="s">
        <v>519</v>
      </c>
      <c r="C561" s="6" t="s">
        <v>540</v>
      </c>
      <c r="D561" s="3" t="s">
        <v>86</v>
      </c>
      <c r="E561" s="9" t="s">
        <v>10</v>
      </c>
      <c r="F561" s="9" t="s">
        <v>442</v>
      </c>
      <c r="G561" s="68">
        <v>120</v>
      </c>
      <c r="H561" s="49">
        <v>684</v>
      </c>
      <c r="I561" s="306">
        <f t="shared" si="40"/>
        <v>807.12</v>
      </c>
      <c r="J561" s="587"/>
      <c r="K561" s="609">
        <v>4607170104758</v>
      </c>
      <c r="L561" s="382" t="s">
        <v>2486</v>
      </c>
      <c r="M561" s="381"/>
      <c r="N561" s="381"/>
      <c r="O561" s="381"/>
      <c r="P561" s="381"/>
    </row>
    <row r="562" spans="1:16" s="11" customFormat="1" ht="27.75" customHeight="1">
      <c r="A562" s="27">
        <f t="shared" si="41"/>
        <v>536</v>
      </c>
      <c r="B562" s="88" t="s">
        <v>519</v>
      </c>
      <c r="C562" s="6" t="s">
        <v>1440</v>
      </c>
      <c r="D562" s="3" t="s">
        <v>1443</v>
      </c>
      <c r="E562" s="9" t="s">
        <v>1442</v>
      </c>
      <c r="F562" s="9" t="s">
        <v>1441</v>
      </c>
      <c r="G562" s="68">
        <v>120</v>
      </c>
      <c r="H562" s="49">
        <v>1278</v>
      </c>
      <c r="I562" s="306">
        <f t="shared" si="40"/>
        <v>1508.04</v>
      </c>
      <c r="J562" s="587"/>
      <c r="K562" s="609">
        <v>4650078591731</v>
      </c>
      <c r="L562" s="382" t="s">
        <v>2487</v>
      </c>
      <c r="M562" s="381"/>
      <c r="N562" s="381"/>
      <c r="O562" s="381"/>
      <c r="P562" s="381"/>
    </row>
    <row r="563" spans="1:16" s="11" customFormat="1" ht="27.75" customHeight="1">
      <c r="A563" s="27">
        <f t="shared" si="41"/>
        <v>537</v>
      </c>
      <c r="B563" s="88" t="s">
        <v>536</v>
      </c>
      <c r="C563" s="6" t="s">
        <v>537</v>
      </c>
      <c r="D563" s="3" t="s">
        <v>92</v>
      </c>
      <c r="E563" s="9" t="s">
        <v>14</v>
      </c>
      <c r="F563" s="9" t="s">
        <v>439</v>
      </c>
      <c r="G563" s="10">
        <v>45</v>
      </c>
      <c r="H563" s="49">
        <v>437</v>
      </c>
      <c r="I563" s="306">
        <f t="shared" si="40"/>
        <v>515.66</v>
      </c>
      <c r="J563" s="587"/>
      <c r="K563" s="609">
        <v>4607170104710</v>
      </c>
      <c r="L563" s="382" t="s">
        <v>2488</v>
      </c>
      <c r="M563" s="381"/>
      <c r="N563" s="381"/>
      <c r="O563" s="381"/>
      <c r="P563" s="381"/>
    </row>
    <row r="564" spans="1:16" s="11" customFormat="1" ht="33">
      <c r="A564" s="27">
        <f t="shared" si="41"/>
        <v>538</v>
      </c>
      <c r="B564" s="88" t="s">
        <v>536</v>
      </c>
      <c r="C564" s="6" t="s">
        <v>539</v>
      </c>
      <c r="D564" s="3" t="s">
        <v>93</v>
      </c>
      <c r="E564" s="9" t="s">
        <v>14</v>
      </c>
      <c r="F564" s="31" t="s">
        <v>832</v>
      </c>
      <c r="G564" s="10">
        <v>45</v>
      </c>
      <c r="H564" s="49">
        <v>428</v>
      </c>
      <c r="I564" s="306">
        <f t="shared" si="40"/>
        <v>505.03999999999996</v>
      </c>
      <c r="J564" s="587"/>
      <c r="K564" s="609">
        <v>4607170104734</v>
      </c>
      <c r="L564" s="382" t="s">
        <v>2489</v>
      </c>
      <c r="M564" s="381"/>
      <c r="N564" s="381"/>
      <c r="O564" s="381"/>
      <c r="P564" s="381"/>
    </row>
    <row r="565" spans="1:16" s="11" customFormat="1" ht="14">
      <c r="A565" s="27">
        <f t="shared" si="41"/>
        <v>539</v>
      </c>
      <c r="B565" s="88" t="s">
        <v>536</v>
      </c>
      <c r="C565" s="6" t="s">
        <v>1981</v>
      </c>
      <c r="D565" s="3" t="s">
        <v>1982</v>
      </c>
      <c r="E565" s="9" t="s">
        <v>14</v>
      </c>
      <c r="F565" s="9" t="s">
        <v>1983</v>
      </c>
      <c r="G565" s="10">
        <v>45</v>
      </c>
      <c r="H565" s="49">
        <v>533</v>
      </c>
      <c r="I565" s="306">
        <f t="shared" si="40"/>
        <v>628.93999999999994</v>
      </c>
      <c r="J565" s="587"/>
      <c r="K565" s="609">
        <v>4607170104710</v>
      </c>
      <c r="L565" s="382" t="s">
        <v>2490</v>
      </c>
      <c r="M565" s="381"/>
      <c r="N565" s="381"/>
      <c r="O565" s="381"/>
      <c r="P565" s="381"/>
    </row>
    <row r="566" spans="1:16" s="12" customFormat="1" ht="14.25" customHeight="1">
      <c r="A566" s="27">
        <f t="shared" si="41"/>
        <v>540</v>
      </c>
      <c r="B566" s="88" t="s">
        <v>3028</v>
      </c>
      <c r="C566" s="88" t="s">
        <v>3059</v>
      </c>
      <c r="D566" s="58">
        <v>174480</v>
      </c>
      <c r="E566" s="9" t="s">
        <v>1984</v>
      </c>
      <c r="F566" s="30" t="s">
        <v>3</v>
      </c>
      <c r="G566" s="10">
        <v>120</v>
      </c>
      <c r="H566" s="49">
        <v>1148</v>
      </c>
      <c r="I566" s="306">
        <f t="shared" si="40"/>
        <v>1354.6399999999999</v>
      </c>
      <c r="J566" s="587"/>
      <c r="K566" s="609">
        <v>4607170106417</v>
      </c>
      <c r="L566" s="382" t="s">
        <v>2491</v>
      </c>
      <c r="M566" s="453"/>
      <c r="N566" s="453"/>
      <c r="O566" s="453"/>
      <c r="P566" s="453"/>
    </row>
    <row r="567" spans="1:16" s="12" customFormat="1" ht="14.25" customHeight="1" thickBot="1">
      <c r="A567" s="27">
        <f>A566+1</f>
        <v>541</v>
      </c>
      <c r="B567" s="165" t="s">
        <v>3028</v>
      </c>
      <c r="C567" s="165" t="s">
        <v>3060</v>
      </c>
      <c r="D567" s="160">
        <v>174481</v>
      </c>
      <c r="E567" s="9" t="s">
        <v>1984</v>
      </c>
      <c r="F567" s="30" t="s">
        <v>29</v>
      </c>
      <c r="G567" s="32">
        <v>120</v>
      </c>
      <c r="H567" s="51">
        <v>1148</v>
      </c>
      <c r="I567" s="308">
        <f t="shared" si="40"/>
        <v>1354.6399999999999</v>
      </c>
      <c r="J567" s="589"/>
      <c r="K567" s="609">
        <v>4607170106820</v>
      </c>
      <c r="L567" s="382" t="s">
        <v>2492</v>
      </c>
      <c r="M567" s="453"/>
      <c r="N567" s="453"/>
      <c r="O567" s="453"/>
      <c r="P567" s="453"/>
    </row>
    <row r="568" spans="1:16" s="12" customFormat="1" ht="14.25" customHeight="1">
      <c r="A568" s="142"/>
      <c r="B568" s="176"/>
      <c r="C568" s="143"/>
      <c r="D568" s="143"/>
      <c r="E568" s="72" t="s">
        <v>3367</v>
      </c>
      <c r="F568" s="143"/>
      <c r="G568" s="72"/>
      <c r="H568" s="143"/>
      <c r="I568" s="304"/>
      <c r="J568" s="585"/>
      <c r="K568" s="612"/>
      <c r="L568" s="382"/>
      <c r="M568" s="453"/>
      <c r="N568" s="453"/>
      <c r="O568" s="453"/>
      <c r="P568" s="453"/>
    </row>
    <row r="569" spans="1:16" s="12" customFormat="1" ht="30" customHeight="1" thickBot="1">
      <c r="A569" s="27">
        <f>A567+1</f>
        <v>542</v>
      </c>
      <c r="B569" s="88" t="s">
        <v>3369</v>
      </c>
      <c r="C569" s="88" t="s">
        <v>3370</v>
      </c>
      <c r="D569" s="58">
        <v>186866</v>
      </c>
      <c r="E569" s="9" t="s">
        <v>10</v>
      </c>
      <c r="F569" s="30" t="s">
        <v>3368</v>
      </c>
      <c r="G569" s="10">
        <v>92</v>
      </c>
      <c r="H569" s="49">
        <v>210</v>
      </c>
      <c r="I569" s="305">
        <f t="shared" ref="I569:I579" si="42">H569*1.18</f>
        <v>247.79999999999998</v>
      </c>
      <c r="J569" s="588"/>
      <c r="K569" s="710">
        <v>4607170104703</v>
      </c>
      <c r="L569" s="382"/>
      <c r="M569" s="453"/>
      <c r="N569" s="453"/>
      <c r="O569" s="453"/>
      <c r="P569" s="453"/>
    </row>
    <row r="570" spans="1:16" ht="14.25" customHeight="1" thickBot="1">
      <c r="A570" s="711"/>
      <c r="B570" s="712"/>
      <c r="C570" s="713"/>
      <c r="D570" s="713"/>
      <c r="E570" s="714" t="s">
        <v>30</v>
      </c>
      <c r="F570" s="713"/>
      <c r="G570" s="714"/>
      <c r="H570" s="713"/>
      <c r="I570" s="715"/>
      <c r="J570" s="585"/>
      <c r="K570" s="612"/>
      <c r="L570" s="382"/>
    </row>
    <row r="571" spans="1:16" ht="14.25" customHeight="1">
      <c r="A571" s="39">
        <f>A569+$A$17</f>
        <v>543</v>
      </c>
      <c r="B571" s="22" t="s">
        <v>516</v>
      </c>
      <c r="C571" s="22" t="s">
        <v>541</v>
      </c>
      <c r="D571" s="61" t="s">
        <v>105</v>
      </c>
      <c r="E571" s="34" t="s">
        <v>10</v>
      </c>
      <c r="F571" s="34" t="s">
        <v>57</v>
      </c>
      <c r="G571" s="737">
        <v>120</v>
      </c>
      <c r="H571" s="50">
        <v>2368</v>
      </c>
      <c r="I571" s="305">
        <f t="shared" si="42"/>
        <v>2794.24</v>
      </c>
      <c r="J571" s="586"/>
      <c r="K571" s="609">
        <v>4607170104789</v>
      </c>
      <c r="L571" s="382" t="s">
        <v>2493</v>
      </c>
    </row>
    <row r="572" spans="1:16" ht="14.25" customHeight="1">
      <c r="A572" s="39">
        <f>A571+$A$17</f>
        <v>544</v>
      </c>
      <c r="B572" s="88" t="s">
        <v>542</v>
      </c>
      <c r="C572" s="6" t="s">
        <v>489</v>
      </c>
      <c r="D572" s="3" t="s">
        <v>68</v>
      </c>
      <c r="E572" s="9" t="s">
        <v>53</v>
      </c>
      <c r="F572" s="716" t="s">
        <v>60</v>
      </c>
      <c r="G572" s="724"/>
      <c r="H572" s="215">
        <v>3067</v>
      </c>
      <c r="I572" s="305">
        <f t="shared" si="42"/>
        <v>3619.06</v>
      </c>
      <c r="J572" s="586"/>
      <c r="K572" s="609">
        <v>4607170104796</v>
      </c>
      <c r="L572" s="382" t="s">
        <v>2494</v>
      </c>
    </row>
    <row r="573" spans="1:16" s="11" customFormat="1" ht="25.5" customHeight="1">
      <c r="A573" s="39">
        <f>A572+$A$17</f>
        <v>545</v>
      </c>
      <c r="B573" s="88" t="s">
        <v>478</v>
      </c>
      <c r="C573" s="6" t="s">
        <v>1116</v>
      </c>
      <c r="D573" s="3" t="s">
        <v>1117</v>
      </c>
      <c r="E573" s="9" t="s">
        <v>1115</v>
      </c>
      <c r="F573" s="719"/>
      <c r="G573" s="724"/>
      <c r="H573" s="49">
        <v>3618</v>
      </c>
      <c r="I573" s="306">
        <f t="shared" si="42"/>
        <v>4269.24</v>
      </c>
      <c r="J573" s="587"/>
      <c r="K573" s="609">
        <v>4607170104802</v>
      </c>
      <c r="L573" s="382" t="s">
        <v>2495</v>
      </c>
      <c r="M573" s="381"/>
      <c r="N573" s="381"/>
      <c r="O573" s="381"/>
      <c r="P573" s="381"/>
    </row>
    <row r="574" spans="1:16" s="11" customFormat="1" ht="25.5" customHeight="1">
      <c r="A574" s="39">
        <f>A573+$A$17</f>
        <v>546</v>
      </c>
      <c r="B574" s="88" t="s">
        <v>542</v>
      </c>
      <c r="C574" s="6" t="s">
        <v>491</v>
      </c>
      <c r="D574" s="3" t="s">
        <v>69</v>
      </c>
      <c r="E574" s="9" t="s">
        <v>53</v>
      </c>
      <c r="F574" s="716" t="s">
        <v>32</v>
      </c>
      <c r="G574" s="724"/>
      <c r="H574" s="49">
        <v>3067</v>
      </c>
      <c r="I574" s="306">
        <f t="shared" si="42"/>
        <v>3619.06</v>
      </c>
      <c r="J574" s="587"/>
      <c r="K574" s="609">
        <v>4607170104819</v>
      </c>
      <c r="L574" s="382" t="s">
        <v>2496</v>
      </c>
      <c r="M574" s="381"/>
      <c r="N574" s="381"/>
      <c r="O574" s="381"/>
      <c r="P574" s="381"/>
    </row>
    <row r="575" spans="1:16" s="11" customFormat="1" ht="25.5" customHeight="1">
      <c r="A575" s="39">
        <f>A574+$A$17</f>
        <v>547</v>
      </c>
      <c r="B575" s="88" t="s">
        <v>478</v>
      </c>
      <c r="C575" s="6" t="s">
        <v>1118</v>
      </c>
      <c r="D575" s="3" t="s">
        <v>1119</v>
      </c>
      <c r="E575" s="9" t="s">
        <v>1115</v>
      </c>
      <c r="F575" s="719"/>
      <c r="G575" s="724"/>
      <c r="H575" s="49">
        <v>3618</v>
      </c>
      <c r="I575" s="306">
        <f t="shared" si="42"/>
        <v>4269.24</v>
      </c>
      <c r="J575" s="587"/>
      <c r="K575" s="609">
        <v>4607170104802</v>
      </c>
      <c r="L575" s="382" t="s">
        <v>2497</v>
      </c>
      <c r="M575" s="381"/>
      <c r="N575" s="381"/>
      <c r="O575" s="381"/>
      <c r="P575" s="381"/>
    </row>
    <row r="576" spans="1:16" s="11" customFormat="1" ht="14.25" customHeight="1">
      <c r="A576" s="39">
        <f>A575+1</f>
        <v>548</v>
      </c>
      <c r="B576" s="88" t="s">
        <v>516</v>
      </c>
      <c r="C576" s="6" t="s">
        <v>543</v>
      </c>
      <c r="D576" s="2" t="s">
        <v>106</v>
      </c>
      <c r="E576" s="9" t="s">
        <v>10</v>
      </c>
      <c r="F576" s="9" t="s">
        <v>33</v>
      </c>
      <c r="G576" s="724"/>
      <c r="H576" s="49">
        <v>2051</v>
      </c>
      <c r="I576" s="306">
        <f t="shared" si="42"/>
        <v>2420.1799999999998</v>
      </c>
      <c r="J576" s="587"/>
      <c r="K576" s="609">
        <v>4607170104833</v>
      </c>
      <c r="L576" s="382" t="s">
        <v>2498</v>
      </c>
      <c r="M576" s="381"/>
      <c r="N576" s="381"/>
      <c r="O576" s="381"/>
      <c r="P576" s="381"/>
    </row>
    <row r="577" spans="1:16" s="11" customFormat="1" ht="14.25" customHeight="1">
      <c r="A577" s="39">
        <f>A576+1</f>
        <v>549</v>
      </c>
      <c r="B577" s="88" t="s">
        <v>516</v>
      </c>
      <c r="C577" s="6" t="s">
        <v>544</v>
      </c>
      <c r="D577" s="2" t="s">
        <v>107</v>
      </c>
      <c r="E577" s="9" t="s">
        <v>10</v>
      </c>
      <c r="F577" s="9" t="s">
        <v>60</v>
      </c>
      <c r="G577" s="725"/>
      <c r="H577" s="49">
        <v>2444</v>
      </c>
      <c r="I577" s="306">
        <f t="shared" si="42"/>
        <v>2883.92</v>
      </c>
      <c r="J577" s="587"/>
      <c r="K577" s="609">
        <v>4607170104840</v>
      </c>
      <c r="L577" s="382" t="s">
        <v>2499</v>
      </c>
      <c r="M577" s="381"/>
      <c r="N577" s="381"/>
      <c r="O577" s="381"/>
      <c r="P577" s="381"/>
    </row>
    <row r="578" spans="1:16" s="11" customFormat="1" ht="21.75" customHeight="1">
      <c r="A578" s="39">
        <f>A577+1</f>
        <v>550</v>
      </c>
      <c r="B578" s="174" t="s">
        <v>580</v>
      </c>
      <c r="C578" s="145" t="s">
        <v>581</v>
      </c>
      <c r="D578" s="2" t="s">
        <v>122</v>
      </c>
      <c r="E578" s="9" t="s">
        <v>14</v>
      </c>
      <c r="F578" s="30" t="s">
        <v>123</v>
      </c>
      <c r="G578" s="32">
        <v>42</v>
      </c>
      <c r="H578" s="71">
        <v>692</v>
      </c>
      <c r="I578" s="306">
        <f t="shared" si="42"/>
        <v>816.56</v>
      </c>
      <c r="J578" s="587"/>
      <c r="K578" s="609">
        <v>4607170104857</v>
      </c>
      <c r="L578" s="382" t="s">
        <v>2500</v>
      </c>
      <c r="M578" s="381"/>
      <c r="N578" s="381"/>
      <c r="O578" s="381"/>
      <c r="P578" s="381"/>
    </row>
    <row r="579" spans="1:16" s="11" customFormat="1" ht="14.25" customHeight="1" thickBot="1">
      <c r="A579" s="39">
        <f>A578+1</f>
        <v>551</v>
      </c>
      <c r="B579" s="165" t="s">
        <v>487</v>
      </c>
      <c r="C579" s="23" t="s">
        <v>493</v>
      </c>
      <c r="D579" s="60" t="s">
        <v>70</v>
      </c>
      <c r="E579" s="30" t="s">
        <v>53</v>
      </c>
      <c r="F579" s="30" t="s">
        <v>443</v>
      </c>
      <c r="G579" s="32">
        <v>130</v>
      </c>
      <c r="H579" s="51">
        <v>3387</v>
      </c>
      <c r="I579" s="308">
        <f t="shared" si="42"/>
        <v>3996.66</v>
      </c>
      <c r="J579" s="589"/>
      <c r="K579" s="609">
        <v>4607170104864</v>
      </c>
      <c r="L579" s="382" t="s">
        <v>2501</v>
      </c>
      <c r="M579" s="381"/>
      <c r="N579" s="381"/>
      <c r="O579" s="381"/>
      <c r="P579" s="381"/>
    </row>
    <row r="580" spans="1:16" ht="14.25" customHeight="1" thickBot="1">
      <c r="A580" s="142"/>
      <c r="B580" s="176"/>
      <c r="C580" s="143"/>
      <c r="D580" s="143"/>
      <c r="E580" s="209" t="s">
        <v>34</v>
      </c>
      <c r="F580" s="143"/>
      <c r="G580" s="72"/>
      <c r="H580" s="143"/>
      <c r="I580" s="304"/>
      <c r="J580" s="585"/>
      <c r="K580" s="612"/>
      <c r="L580" s="382"/>
    </row>
    <row r="581" spans="1:16" ht="14.25" customHeight="1">
      <c r="A581" s="27">
        <f>A579+1</f>
        <v>552</v>
      </c>
      <c r="B581" s="22" t="s">
        <v>478</v>
      </c>
      <c r="C581" s="24" t="s">
        <v>494</v>
      </c>
      <c r="D581" s="57" t="s">
        <v>71</v>
      </c>
      <c r="E581" s="31" t="s">
        <v>55</v>
      </c>
      <c r="F581" s="752" t="s">
        <v>445</v>
      </c>
      <c r="G581" s="748">
        <v>130</v>
      </c>
      <c r="H581" s="49">
        <v>2625</v>
      </c>
      <c r="I581" s="306">
        <f>H581*1.18</f>
        <v>3097.5</v>
      </c>
      <c r="J581" s="587"/>
      <c r="K581" s="609">
        <v>4607170104871</v>
      </c>
      <c r="L581" s="382" t="s">
        <v>2502</v>
      </c>
    </row>
    <row r="582" spans="1:16" s="11" customFormat="1" ht="23.25" customHeight="1">
      <c r="A582" s="27">
        <f>A581+1</f>
        <v>553</v>
      </c>
      <c r="B582" s="88" t="s">
        <v>478</v>
      </c>
      <c r="C582" s="145" t="s">
        <v>578</v>
      </c>
      <c r="D582" s="3" t="s">
        <v>453</v>
      </c>
      <c r="E582" s="9" t="s">
        <v>473</v>
      </c>
      <c r="F582" s="753"/>
      <c r="G582" s="748"/>
      <c r="H582" s="49">
        <v>3259</v>
      </c>
      <c r="I582" s="306">
        <f t="shared" ref="I582:I624" si="43">H582*1.18</f>
        <v>3845.62</v>
      </c>
      <c r="J582" s="587"/>
      <c r="K582" s="609">
        <v>4607170101719</v>
      </c>
      <c r="L582" s="382" t="s">
        <v>2503</v>
      </c>
      <c r="M582" s="381"/>
      <c r="N582" s="381"/>
      <c r="O582" s="381"/>
      <c r="P582" s="381"/>
    </row>
    <row r="583" spans="1:16" s="11" customFormat="1" ht="23.25" customHeight="1">
      <c r="A583" s="27">
        <f t="shared" ref="A583:A590" si="44">A582+1</f>
        <v>554</v>
      </c>
      <c r="B583" s="22" t="s">
        <v>2020</v>
      </c>
      <c r="C583" s="145" t="s">
        <v>2047</v>
      </c>
      <c r="D583" s="3" t="s">
        <v>2044</v>
      </c>
      <c r="E583" s="9" t="s">
        <v>2021</v>
      </c>
      <c r="F583" s="751"/>
      <c r="G583" s="748"/>
      <c r="H583" s="49">
        <v>3977</v>
      </c>
      <c r="I583" s="306">
        <f t="shared" si="43"/>
        <v>4692.8599999999997</v>
      </c>
      <c r="J583" s="587"/>
      <c r="K583" s="609">
        <v>4650078591748</v>
      </c>
      <c r="L583" s="382" t="s">
        <v>2504</v>
      </c>
      <c r="M583" s="381"/>
      <c r="N583" s="381"/>
      <c r="O583" s="381"/>
      <c r="P583" s="381"/>
    </row>
    <row r="584" spans="1:16" s="11" customFormat="1" ht="24.75" customHeight="1">
      <c r="A584" s="27">
        <f t="shared" si="44"/>
        <v>555</v>
      </c>
      <c r="B584" s="88" t="s">
        <v>478</v>
      </c>
      <c r="C584" s="145" t="s">
        <v>577</v>
      </c>
      <c r="D584" s="3" t="s">
        <v>454</v>
      </c>
      <c r="E584" s="9" t="s">
        <v>473</v>
      </c>
      <c r="F584" s="716" t="s">
        <v>446</v>
      </c>
      <c r="G584" s="748"/>
      <c r="H584" s="49">
        <v>3259</v>
      </c>
      <c r="I584" s="306">
        <f t="shared" si="43"/>
        <v>3845.62</v>
      </c>
      <c r="J584" s="587"/>
      <c r="K584" s="609">
        <v>4607170101726</v>
      </c>
      <c r="L584" s="382" t="s">
        <v>2505</v>
      </c>
      <c r="M584" s="381"/>
      <c r="N584" s="381"/>
      <c r="O584" s="381"/>
      <c r="P584" s="381"/>
    </row>
    <row r="585" spans="1:16" s="11" customFormat="1" ht="24.75" customHeight="1">
      <c r="A585" s="27">
        <f t="shared" si="44"/>
        <v>556</v>
      </c>
      <c r="B585" s="22" t="s">
        <v>2020</v>
      </c>
      <c r="C585" s="145" t="s">
        <v>2048</v>
      </c>
      <c r="D585" s="3" t="s">
        <v>2045</v>
      </c>
      <c r="E585" s="9" t="s">
        <v>2021</v>
      </c>
      <c r="F585" s="719"/>
      <c r="G585" s="748"/>
      <c r="H585" s="49">
        <v>3977</v>
      </c>
      <c r="I585" s="306">
        <f t="shared" si="43"/>
        <v>4692.8599999999997</v>
      </c>
      <c r="J585" s="587"/>
      <c r="K585" s="609">
        <v>4650078591755</v>
      </c>
      <c r="L585" s="382" t="s">
        <v>2506</v>
      </c>
      <c r="M585" s="381"/>
      <c r="N585" s="381"/>
      <c r="O585" s="381"/>
      <c r="P585" s="381"/>
    </row>
    <row r="586" spans="1:16" s="11" customFormat="1" ht="24.75" customHeight="1">
      <c r="A586" s="27">
        <f t="shared" si="44"/>
        <v>557</v>
      </c>
      <c r="B586" s="22" t="s">
        <v>478</v>
      </c>
      <c r="C586" s="24" t="s">
        <v>496</v>
      </c>
      <c r="D586" s="57" t="s">
        <v>72</v>
      </c>
      <c r="E586" s="31" t="s">
        <v>55</v>
      </c>
      <c r="F586" s="717" t="s">
        <v>445</v>
      </c>
      <c r="G586" s="748"/>
      <c r="H586" s="49">
        <v>2625</v>
      </c>
      <c r="I586" s="306">
        <f t="shared" si="43"/>
        <v>3097.5</v>
      </c>
      <c r="J586" s="587"/>
      <c r="K586" s="609">
        <v>4607170104918</v>
      </c>
      <c r="L586" s="382" t="s">
        <v>2507</v>
      </c>
      <c r="M586" s="381"/>
      <c r="N586" s="381"/>
      <c r="O586" s="381"/>
      <c r="P586" s="381"/>
    </row>
    <row r="587" spans="1:16" s="12" customFormat="1" ht="22.5" customHeight="1">
      <c r="A587" s="27">
        <f t="shared" si="44"/>
        <v>558</v>
      </c>
      <c r="B587" s="88" t="s">
        <v>528</v>
      </c>
      <c r="C587" s="145" t="s">
        <v>576</v>
      </c>
      <c r="D587" s="3" t="s">
        <v>455</v>
      </c>
      <c r="E587" s="9" t="s">
        <v>473</v>
      </c>
      <c r="F587" s="717"/>
      <c r="G587" s="748"/>
      <c r="H587" s="49">
        <v>3259</v>
      </c>
      <c r="I587" s="306">
        <f t="shared" si="43"/>
        <v>3845.62</v>
      </c>
      <c r="J587" s="587"/>
      <c r="K587" s="609">
        <v>4607170101733</v>
      </c>
      <c r="L587" s="382" t="s">
        <v>2508</v>
      </c>
      <c r="M587" s="453"/>
      <c r="N587" s="453"/>
      <c r="O587" s="453"/>
      <c r="P587" s="453"/>
    </row>
    <row r="588" spans="1:16" s="12" customFormat="1" ht="22.5" customHeight="1">
      <c r="A588" s="27">
        <f t="shared" si="44"/>
        <v>559</v>
      </c>
      <c r="B588" s="22" t="s">
        <v>2020</v>
      </c>
      <c r="C588" s="145" t="s">
        <v>2049</v>
      </c>
      <c r="D588" s="3" t="s">
        <v>2046</v>
      </c>
      <c r="E588" s="9" t="s">
        <v>2021</v>
      </c>
      <c r="F588" s="717"/>
      <c r="G588" s="748"/>
      <c r="H588" s="49">
        <v>3977</v>
      </c>
      <c r="I588" s="306">
        <f t="shared" si="43"/>
        <v>4692.8599999999997</v>
      </c>
      <c r="J588" s="587"/>
      <c r="K588" s="609">
        <v>4650078591779</v>
      </c>
      <c r="L588" s="382" t="s">
        <v>2509</v>
      </c>
      <c r="M588" s="453"/>
      <c r="N588" s="453"/>
      <c r="O588" s="453"/>
      <c r="P588" s="453"/>
    </row>
    <row r="589" spans="1:16" s="12" customFormat="1" ht="22.5" customHeight="1">
      <c r="A589" s="27">
        <f t="shared" si="44"/>
        <v>560</v>
      </c>
      <c r="B589" s="88" t="s">
        <v>528</v>
      </c>
      <c r="C589" s="6" t="s">
        <v>497</v>
      </c>
      <c r="D589" s="3" t="s">
        <v>73</v>
      </c>
      <c r="E589" s="9" t="s">
        <v>56</v>
      </c>
      <c r="F589" s="717"/>
      <c r="G589" s="748"/>
      <c r="H589" s="49">
        <v>3374</v>
      </c>
      <c r="I589" s="306">
        <f t="shared" si="43"/>
        <v>3981.3199999999997</v>
      </c>
      <c r="J589" s="587"/>
      <c r="K589" s="609">
        <v>4607170104932</v>
      </c>
      <c r="L589" s="382" t="s">
        <v>2510</v>
      </c>
      <c r="M589" s="453"/>
      <c r="N589" s="453"/>
      <c r="O589" s="453"/>
      <c r="P589" s="453"/>
    </row>
    <row r="590" spans="1:16" s="11" customFormat="1" ht="22.5" customHeight="1">
      <c r="A590" s="27">
        <f t="shared" si="44"/>
        <v>561</v>
      </c>
      <c r="B590" s="164" t="s">
        <v>528</v>
      </c>
      <c r="C590" s="145" t="s">
        <v>575</v>
      </c>
      <c r="D590" s="3" t="s">
        <v>456</v>
      </c>
      <c r="E590" s="9" t="s">
        <v>474</v>
      </c>
      <c r="F590" s="717"/>
      <c r="G590" s="748"/>
      <c r="H590" s="49">
        <v>4008</v>
      </c>
      <c r="I590" s="306">
        <f t="shared" si="43"/>
        <v>4729.4399999999996</v>
      </c>
      <c r="J590" s="587"/>
      <c r="K590" s="609">
        <v>4607170101740</v>
      </c>
      <c r="L590" s="382" t="s">
        <v>2511</v>
      </c>
      <c r="M590" s="381"/>
      <c r="N590" s="381"/>
      <c r="O590" s="381"/>
      <c r="P590" s="381"/>
    </row>
    <row r="591" spans="1:16" s="11" customFormat="1" ht="22.5" customHeight="1">
      <c r="A591" s="27">
        <f t="shared" ref="A591:A615" si="45">A590+1</f>
        <v>562</v>
      </c>
      <c r="B591" s="22" t="s">
        <v>2020</v>
      </c>
      <c r="C591" s="145" t="s">
        <v>2050</v>
      </c>
      <c r="D591" s="3" t="s">
        <v>2052</v>
      </c>
      <c r="E591" s="9" t="s">
        <v>2021</v>
      </c>
      <c r="F591" s="719"/>
      <c r="G591" s="748"/>
      <c r="H591" s="49">
        <v>4764</v>
      </c>
      <c r="I591" s="306">
        <f t="shared" si="43"/>
        <v>5621.5199999999995</v>
      </c>
      <c r="J591" s="587"/>
      <c r="K591" s="609">
        <v>4650078591786</v>
      </c>
      <c r="L591" s="382" t="s">
        <v>2512</v>
      </c>
      <c r="M591" s="381"/>
      <c r="N591" s="381"/>
      <c r="O591" s="381"/>
      <c r="P591" s="381"/>
    </row>
    <row r="592" spans="1:16" s="11" customFormat="1" ht="24.75" customHeight="1">
      <c r="A592" s="27">
        <f t="shared" si="45"/>
        <v>563</v>
      </c>
      <c r="B592" s="88" t="s">
        <v>478</v>
      </c>
      <c r="C592" s="145" t="s">
        <v>574</v>
      </c>
      <c r="D592" s="3" t="s">
        <v>457</v>
      </c>
      <c r="E592" s="9" t="s">
        <v>474</v>
      </c>
      <c r="F592" s="716" t="s">
        <v>447</v>
      </c>
      <c r="G592" s="748"/>
      <c r="H592" s="49">
        <v>4008</v>
      </c>
      <c r="I592" s="306">
        <f t="shared" si="43"/>
        <v>4729.4399999999996</v>
      </c>
      <c r="J592" s="587"/>
      <c r="K592" s="609">
        <v>4607170101757</v>
      </c>
      <c r="L592" s="382" t="s">
        <v>2513</v>
      </c>
      <c r="M592" s="381"/>
      <c r="N592" s="381"/>
      <c r="O592" s="381"/>
      <c r="P592" s="381"/>
    </row>
    <row r="593" spans="1:16" s="11" customFormat="1" ht="24.75" customHeight="1">
      <c r="A593" s="27">
        <f t="shared" si="45"/>
        <v>564</v>
      </c>
      <c r="B593" s="22" t="s">
        <v>2020</v>
      </c>
      <c r="C593" s="145" t="s">
        <v>2051</v>
      </c>
      <c r="D593" s="3" t="s">
        <v>2053</v>
      </c>
      <c r="E593" s="9" t="s">
        <v>2021</v>
      </c>
      <c r="F593" s="719"/>
      <c r="G593" s="748"/>
      <c r="H593" s="49">
        <v>4764</v>
      </c>
      <c r="I593" s="306">
        <f t="shared" si="43"/>
        <v>5621.5199999999995</v>
      </c>
      <c r="J593" s="587"/>
      <c r="K593" s="609">
        <v>4650078591793</v>
      </c>
      <c r="L593" s="382" t="s">
        <v>2514</v>
      </c>
      <c r="M593" s="381"/>
      <c r="N593" s="381"/>
      <c r="O593" s="381"/>
      <c r="P593" s="381"/>
    </row>
    <row r="594" spans="1:16" s="11" customFormat="1" ht="22.5" customHeight="1">
      <c r="A594" s="27">
        <f t="shared" si="45"/>
        <v>565</v>
      </c>
      <c r="B594" s="88" t="s">
        <v>478</v>
      </c>
      <c r="C594" s="145" t="s">
        <v>572</v>
      </c>
      <c r="D594" s="3" t="s">
        <v>458</v>
      </c>
      <c r="E594" s="9" t="s">
        <v>473</v>
      </c>
      <c r="F594" s="30" t="s">
        <v>37</v>
      </c>
      <c r="G594" s="748"/>
      <c r="H594" s="49">
        <v>3373</v>
      </c>
      <c r="I594" s="306">
        <f t="shared" si="43"/>
        <v>3980.14</v>
      </c>
      <c r="J594" s="587"/>
      <c r="K594" s="609">
        <v>4607170101764</v>
      </c>
      <c r="L594" s="382" t="s">
        <v>2515</v>
      </c>
      <c r="M594" s="381"/>
      <c r="N594" s="381"/>
      <c r="O594" s="381"/>
      <c r="P594" s="381"/>
    </row>
    <row r="595" spans="1:16" s="11" customFormat="1" ht="21" customHeight="1">
      <c r="A595" s="27">
        <f t="shared" si="45"/>
        <v>566</v>
      </c>
      <c r="B595" s="88" t="s">
        <v>528</v>
      </c>
      <c r="C595" s="145" t="s">
        <v>573</v>
      </c>
      <c r="D595" s="3" t="s">
        <v>459</v>
      </c>
      <c r="E595" s="8" t="s">
        <v>473</v>
      </c>
      <c r="F595" s="716" t="s">
        <v>38</v>
      </c>
      <c r="G595" s="748"/>
      <c r="H595" s="49">
        <v>3373</v>
      </c>
      <c r="I595" s="306">
        <f t="shared" si="43"/>
        <v>3980.14</v>
      </c>
      <c r="J595" s="583"/>
      <c r="K595" s="609">
        <v>4607170101771</v>
      </c>
      <c r="L595" s="382" t="s">
        <v>2516</v>
      </c>
      <c r="M595" s="381"/>
      <c r="N595" s="381"/>
      <c r="O595" s="381"/>
      <c r="P595" s="381"/>
    </row>
    <row r="596" spans="1:16" s="11" customFormat="1" ht="20.25" customHeight="1">
      <c r="A596" s="27">
        <f t="shared" si="45"/>
        <v>567</v>
      </c>
      <c r="B596" s="88" t="s">
        <v>528</v>
      </c>
      <c r="C596" s="145" t="s">
        <v>571</v>
      </c>
      <c r="D596" s="3" t="s">
        <v>460</v>
      </c>
      <c r="E596" s="8" t="s">
        <v>474</v>
      </c>
      <c r="F596" s="719"/>
      <c r="G596" s="748"/>
      <c r="H596" s="49">
        <v>4007</v>
      </c>
      <c r="I596" s="306">
        <f t="shared" si="43"/>
        <v>4728.2599999999993</v>
      </c>
      <c r="J596" s="587"/>
      <c r="K596" s="609">
        <v>4607170101788</v>
      </c>
      <c r="L596" s="382" t="s">
        <v>2517</v>
      </c>
      <c r="M596" s="381"/>
      <c r="N596" s="381"/>
      <c r="O596" s="381"/>
      <c r="P596" s="381"/>
    </row>
    <row r="597" spans="1:16" s="11" customFormat="1" ht="14.25" customHeight="1">
      <c r="A597" s="27">
        <f t="shared" si="45"/>
        <v>568</v>
      </c>
      <c r="B597" s="88" t="s">
        <v>519</v>
      </c>
      <c r="C597" s="6" t="s">
        <v>550</v>
      </c>
      <c r="D597" s="3" t="s">
        <v>87</v>
      </c>
      <c r="E597" s="9" t="s">
        <v>10</v>
      </c>
      <c r="F597" s="727" t="s">
        <v>39</v>
      </c>
      <c r="G597" s="749"/>
      <c r="H597" s="49">
        <v>633</v>
      </c>
      <c r="I597" s="306">
        <f t="shared" si="43"/>
        <v>746.93999999999994</v>
      </c>
      <c r="J597" s="587"/>
      <c r="K597" s="609">
        <v>4607170105007</v>
      </c>
      <c r="L597" s="382" t="s">
        <v>2518</v>
      </c>
      <c r="M597" s="381"/>
      <c r="N597" s="381"/>
      <c r="O597" s="381"/>
      <c r="P597" s="381"/>
    </row>
    <row r="598" spans="1:16" s="11" customFormat="1" ht="14.25" customHeight="1">
      <c r="A598" s="27">
        <f t="shared" si="45"/>
        <v>569</v>
      </c>
      <c r="B598" s="88" t="s">
        <v>519</v>
      </c>
      <c r="C598" s="6" t="s">
        <v>551</v>
      </c>
      <c r="D598" s="3" t="s">
        <v>88</v>
      </c>
      <c r="E598" s="9" t="s">
        <v>10</v>
      </c>
      <c r="F598" s="729"/>
      <c r="G598" s="10">
        <v>130.5</v>
      </c>
      <c r="H598" s="49">
        <v>633</v>
      </c>
      <c r="I598" s="306">
        <f t="shared" si="43"/>
        <v>746.93999999999994</v>
      </c>
      <c r="J598" s="587"/>
      <c r="K598" s="609">
        <v>4607170105014</v>
      </c>
      <c r="L598" s="382" t="s">
        <v>2519</v>
      </c>
      <c r="M598" s="381"/>
      <c r="N598" s="381"/>
      <c r="O598" s="381"/>
      <c r="P598" s="381"/>
    </row>
    <row r="599" spans="1:16" s="11" customFormat="1" ht="21" customHeight="1">
      <c r="A599" s="27">
        <f t="shared" si="45"/>
        <v>570</v>
      </c>
      <c r="B599" s="88" t="s">
        <v>519</v>
      </c>
      <c r="C599" s="6" t="s">
        <v>552</v>
      </c>
      <c r="D599" s="2" t="s">
        <v>108</v>
      </c>
      <c r="E599" s="9" t="s">
        <v>10</v>
      </c>
      <c r="F599" s="9" t="s">
        <v>61</v>
      </c>
      <c r="G599" s="10">
        <v>130</v>
      </c>
      <c r="H599" s="49">
        <v>842</v>
      </c>
      <c r="I599" s="306">
        <f t="shared" si="43"/>
        <v>993.56</v>
      </c>
      <c r="J599" s="587"/>
      <c r="K599" s="609">
        <v>4607170105021</v>
      </c>
      <c r="L599" s="382" t="s">
        <v>2520</v>
      </c>
      <c r="M599" s="381"/>
      <c r="N599" s="381"/>
      <c r="O599" s="381"/>
      <c r="P599" s="381"/>
    </row>
    <row r="600" spans="1:16" s="11" customFormat="1" ht="21" customHeight="1">
      <c r="A600" s="27">
        <f t="shared" si="45"/>
        <v>571</v>
      </c>
      <c r="B600" s="88" t="s">
        <v>536</v>
      </c>
      <c r="C600" s="6" t="s">
        <v>553</v>
      </c>
      <c r="D600" s="3" t="s">
        <v>94</v>
      </c>
      <c r="E600" s="9" t="s">
        <v>14</v>
      </c>
      <c r="F600" s="9" t="s">
        <v>448</v>
      </c>
      <c r="G600" s="10">
        <v>50</v>
      </c>
      <c r="H600" s="49">
        <v>529</v>
      </c>
      <c r="I600" s="306">
        <f t="shared" si="43"/>
        <v>624.21999999999991</v>
      </c>
      <c r="J600" s="587"/>
      <c r="K600" s="609">
        <v>4607170105038</v>
      </c>
      <c r="L600" s="382" t="s">
        <v>2521</v>
      </c>
      <c r="M600" s="381"/>
      <c r="N600" s="381"/>
      <c r="O600" s="381"/>
      <c r="P600" s="381"/>
    </row>
    <row r="601" spans="1:16" s="11" customFormat="1" ht="24" customHeight="1">
      <c r="A601" s="27">
        <f t="shared" si="45"/>
        <v>572</v>
      </c>
      <c r="B601" s="164" t="s">
        <v>528</v>
      </c>
      <c r="C601" s="145" t="s">
        <v>566</v>
      </c>
      <c r="D601" s="3" t="s">
        <v>461</v>
      </c>
      <c r="E601" s="9" t="s">
        <v>473</v>
      </c>
      <c r="F601" s="716" t="s">
        <v>40</v>
      </c>
      <c r="G601" s="738">
        <v>130</v>
      </c>
      <c r="H601" s="49">
        <v>4044</v>
      </c>
      <c r="I601" s="306">
        <f t="shared" si="43"/>
        <v>4771.92</v>
      </c>
      <c r="J601" s="587"/>
      <c r="K601" s="609">
        <v>4607170101795</v>
      </c>
      <c r="L601" s="382" t="s">
        <v>2522</v>
      </c>
      <c r="M601" s="381"/>
      <c r="N601" s="381"/>
      <c r="O601" s="381"/>
      <c r="P601" s="381"/>
    </row>
    <row r="602" spans="1:16" s="11" customFormat="1" ht="24" customHeight="1">
      <c r="A602" s="27">
        <f t="shared" si="45"/>
        <v>573</v>
      </c>
      <c r="B602" s="22" t="s">
        <v>2020</v>
      </c>
      <c r="C602" s="145" t="s">
        <v>2059</v>
      </c>
      <c r="D602" s="3" t="s">
        <v>2054</v>
      </c>
      <c r="E602" s="9" t="s">
        <v>2021</v>
      </c>
      <c r="F602" s="719"/>
      <c r="G602" s="738"/>
      <c r="H602" s="49">
        <v>4800</v>
      </c>
      <c r="I602" s="306">
        <f t="shared" si="43"/>
        <v>5664</v>
      </c>
      <c r="J602" s="587"/>
      <c r="K602" s="609">
        <v>4650078591809</v>
      </c>
      <c r="L602" s="382" t="s">
        <v>2523</v>
      </c>
      <c r="M602" s="381"/>
      <c r="N602" s="381"/>
      <c r="O602" s="381"/>
      <c r="P602" s="381"/>
    </row>
    <row r="603" spans="1:16" s="11" customFormat="1" ht="24" customHeight="1">
      <c r="A603" s="27">
        <f t="shared" si="45"/>
        <v>574</v>
      </c>
      <c r="B603" s="164" t="s">
        <v>528</v>
      </c>
      <c r="C603" s="145" t="s">
        <v>567</v>
      </c>
      <c r="D603" s="3" t="s">
        <v>462</v>
      </c>
      <c r="E603" s="9" t="s">
        <v>473</v>
      </c>
      <c r="F603" s="716" t="s">
        <v>449</v>
      </c>
      <c r="G603" s="738"/>
      <c r="H603" s="49">
        <v>4044</v>
      </c>
      <c r="I603" s="306">
        <f t="shared" si="43"/>
        <v>4771.92</v>
      </c>
      <c r="J603" s="587"/>
      <c r="K603" s="609">
        <v>4607170101801</v>
      </c>
      <c r="L603" s="382" t="s">
        <v>2524</v>
      </c>
      <c r="M603" s="381"/>
      <c r="N603" s="381"/>
      <c r="O603" s="381"/>
      <c r="P603" s="381"/>
    </row>
    <row r="604" spans="1:16" s="11" customFormat="1" ht="24" customHeight="1">
      <c r="A604" s="27">
        <f t="shared" si="45"/>
        <v>575</v>
      </c>
      <c r="B604" s="22" t="s">
        <v>2020</v>
      </c>
      <c r="C604" s="145" t="s">
        <v>2060</v>
      </c>
      <c r="D604" s="3" t="s">
        <v>2055</v>
      </c>
      <c r="E604" s="9" t="s">
        <v>2021</v>
      </c>
      <c r="F604" s="719"/>
      <c r="G604" s="738"/>
      <c r="H604" s="49">
        <v>4800</v>
      </c>
      <c r="I604" s="306">
        <f t="shared" si="43"/>
        <v>5664</v>
      </c>
      <c r="J604" s="587"/>
      <c r="K604" s="609">
        <v>4650078591816</v>
      </c>
      <c r="L604" s="382" t="s">
        <v>2525</v>
      </c>
      <c r="M604" s="381"/>
      <c r="N604" s="381"/>
      <c r="O604" s="381"/>
      <c r="P604" s="381"/>
    </row>
    <row r="605" spans="1:16" s="11" customFormat="1" ht="43.5" customHeight="1">
      <c r="A605" s="27">
        <f t="shared" si="45"/>
        <v>576</v>
      </c>
      <c r="B605" s="164" t="s">
        <v>528</v>
      </c>
      <c r="C605" s="145" t="s">
        <v>568</v>
      </c>
      <c r="D605" s="3" t="s">
        <v>463</v>
      </c>
      <c r="E605" s="9" t="s">
        <v>473</v>
      </c>
      <c r="F605" s="9" t="s">
        <v>41</v>
      </c>
      <c r="G605" s="738"/>
      <c r="H605" s="49">
        <v>4044</v>
      </c>
      <c r="I605" s="306">
        <f t="shared" si="43"/>
        <v>4771.92</v>
      </c>
      <c r="J605" s="587"/>
      <c r="K605" s="609">
        <v>4607170101818</v>
      </c>
      <c r="L605" s="382" t="s">
        <v>2526</v>
      </c>
      <c r="M605" s="381"/>
      <c r="N605" s="381"/>
      <c r="O605" s="381"/>
      <c r="P605" s="381"/>
    </row>
    <row r="606" spans="1:16" s="11" customFormat="1" ht="23.25" customHeight="1">
      <c r="A606" s="27">
        <f t="shared" si="45"/>
        <v>577</v>
      </c>
      <c r="B606" s="164" t="s">
        <v>528</v>
      </c>
      <c r="C606" s="145" t="s">
        <v>569</v>
      </c>
      <c r="D606" s="3" t="s">
        <v>464</v>
      </c>
      <c r="E606" s="9" t="s">
        <v>473</v>
      </c>
      <c r="F606" s="716" t="s">
        <v>450</v>
      </c>
      <c r="G606" s="738"/>
      <c r="H606" s="49">
        <v>4044</v>
      </c>
      <c r="I606" s="306">
        <f t="shared" si="43"/>
        <v>4771.92</v>
      </c>
      <c r="J606" s="587"/>
      <c r="K606" s="609">
        <v>4607170101825</v>
      </c>
      <c r="L606" s="382" t="s">
        <v>2527</v>
      </c>
      <c r="M606" s="381"/>
      <c r="N606" s="381"/>
      <c r="O606" s="381"/>
      <c r="P606" s="381"/>
    </row>
    <row r="607" spans="1:16" s="11" customFormat="1" ht="23.25" customHeight="1">
      <c r="A607" s="27">
        <f t="shared" si="45"/>
        <v>578</v>
      </c>
      <c r="B607" s="22" t="s">
        <v>2020</v>
      </c>
      <c r="C607" s="145" t="s">
        <v>2061</v>
      </c>
      <c r="D607" s="3" t="s">
        <v>2056</v>
      </c>
      <c r="E607" s="9" t="s">
        <v>2021</v>
      </c>
      <c r="F607" s="719"/>
      <c r="G607" s="738"/>
      <c r="H607" s="49">
        <v>4800</v>
      </c>
      <c r="I607" s="306">
        <f t="shared" si="43"/>
        <v>5664</v>
      </c>
      <c r="J607" s="587"/>
      <c r="K607" s="609">
        <v>4650078591823</v>
      </c>
      <c r="L607" s="382" t="s">
        <v>2528</v>
      </c>
      <c r="M607" s="381"/>
      <c r="N607" s="381"/>
      <c r="O607" s="381"/>
      <c r="P607" s="381"/>
    </row>
    <row r="608" spans="1:16" s="11" customFormat="1" ht="24.75" customHeight="1">
      <c r="A608" s="27">
        <f t="shared" si="45"/>
        <v>579</v>
      </c>
      <c r="B608" s="164" t="s">
        <v>528</v>
      </c>
      <c r="C608" s="145" t="s">
        <v>570</v>
      </c>
      <c r="D608" s="3" t="s">
        <v>465</v>
      </c>
      <c r="E608" s="9" t="s">
        <v>473</v>
      </c>
      <c r="F608" s="716" t="s">
        <v>451</v>
      </c>
      <c r="G608" s="738"/>
      <c r="H608" s="49">
        <v>4044</v>
      </c>
      <c r="I608" s="306">
        <f t="shared" si="43"/>
        <v>4771.92</v>
      </c>
      <c r="J608" s="587"/>
      <c r="K608" s="609">
        <v>4607170101832</v>
      </c>
      <c r="L608" s="382" t="s">
        <v>2529</v>
      </c>
      <c r="M608" s="381"/>
      <c r="N608" s="381"/>
      <c r="O608" s="381"/>
      <c r="P608" s="381"/>
    </row>
    <row r="609" spans="1:16" s="11" customFormat="1" ht="24.75" customHeight="1">
      <c r="A609" s="27">
        <f t="shared" si="45"/>
        <v>580</v>
      </c>
      <c r="B609" s="22" t="s">
        <v>2020</v>
      </c>
      <c r="C609" s="145" t="s">
        <v>2062</v>
      </c>
      <c r="D609" s="3" t="s">
        <v>2057</v>
      </c>
      <c r="E609" s="9" t="s">
        <v>2021</v>
      </c>
      <c r="F609" s="719"/>
      <c r="G609" s="738"/>
      <c r="H609" s="49">
        <v>4800</v>
      </c>
      <c r="I609" s="306">
        <f t="shared" si="43"/>
        <v>5664</v>
      </c>
      <c r="J609" s="587"/>
      <c r="K609" s="609">
        <v>4650078591830</v>
      </c>
      <c r="L609" s="382" t="s">
        <v>2530</v>
      </c>
      <c r="M609" s="381"/>
      <c r="N609" s="381"/>
      <c r="O609" s="381"/>
      <c r="P609" s="381"/>
    </row>
    <row r="610" spans="1:16" s="11" customFormat="1" ht="14.25" customHeight="1">
      <c r="A610" s="27">
        <f t="shared" si="45"/>
        <v>581</v>
      </c>
      <c r="B610" s="88" t="s">
        <v>519</v>
      </c>
      <c r="C610" s="6" t="s">
        <v>554</v>
      </c>
      <c r="D610" s="2" t="s">
        <v>110</v>
      </c>
      <c r="E610" s="9" t="s">
        <v>10</v>
      </c>
      <c r="F610" s="716" t="s">
        <v>452</v>
      </c>
      <c r="G610" s="738"/>
      <c r="H610" s="49">
        <v>653</v>
      </c>
      <c r="I610" s="306">
        <f t="shared" si="43"/>
        <v>770.54</v>
      </c>
      <c r="J610" s="587"/>
      <c r="K610" s="609">
        <v>4607170105120</v>
      </c>
      <c r="L610" s="382" t="s">
        <v>2531</v>
      </c>
      <c r="M610" s="381"/>
      <c r="N610" s="381"/>
      <c r="O610" s="381"/>
      <c r="P610" s="381"/>
    </row>
    <row r="611" spans="1:16" s="11" customFormat="1" ht="14.25" customHeight="1">
      <c r="A611" s="27">
        <f t="shared" si="45"/>
        <v>582</v>
      </c>
      <c r="B611" s="88" t="s">
        <v>536</v>
      </c>
      <c r="C611" s="6" t="s">
        <v>555</v>
      </c>
      <c r="D611" s="62" t="s">
        <v>115</v>
      </c>
      <c r="E611" s="9" t="s">
        <v>14</v>
      </c>
      <c r="F611" s="719"/>
      <c r="G611" s="10">
        <v>52</v>
      </c>
      <c r="H611" s="49">
        <v>529</v>
      </c>
      <c r="I611" s="306">
        <f t="shared" si="43"/>
        <v>624.21999999999991</v>
      </c>
      <c r="J611" s="587"/>
      <c r="K611" s="609">
        <v>4650078591847</v>
      </c>
      <c r="L611" s="382" t="s">
        <v>2532</v>
      </c>
      <c r="M611" s="381"/>
      <c r="N611" s="381"/>
      <c r="O611" s="381"/>
      <c r="P611" s="381"/>
    </row>
    <row r="612" spans="1:16" s="11" customFormat="1" ht="21" customHeight="1">
      <c r="A612" s="27">
        <f t="shared" si="45"/>
        <v>583</v>
      </c>
      <c r="B612" s="164" t="s">
        <v>528</v>
      </c>
      <c r="C612" s="145" t="s">
        <v>565</v>
      </c>
      <c r="D612" s="3" t="s">
        <v>466</v>
      </c>
      <c r="E612" s="9" t="s">
        <v>473</v>
      </c>
      <c r="F612" s="30" t="s">
        <v>43</v>
      </c>
      <c r="G612" s="738">
        <v>130</v>
      </c>
      <c r="H612" s="49">
        <v>4304</v>
      </c>
      <c r="I612" s="306">
        <f t="shared" si="43"/>
        <v>5078.7199999999993</v>
      </c>
      <c r="J612" s="587"/>
      <c r="K612" s="609">
        <v>4607170101849</v>
      </c>
      <c r="L612" s="382" t="s">
        <v>2533</v>
      </c>
      <c r="M612" s="381"/>
      <c r="N612" s="381"/>
      <c r="O612" s="381"/>
      <c r="P612" s="381"/>
    </row>
    <row r="613" spans="1:16" s="11" customFormat="1" ht="22.5" customHeight="1">
      <c r="A613" s="27">
        <f t="shared" si="45"/>
        <v>584</v>
      </c>
      <c r="B613" s="164" t="s">
        <v>528</v>
      </c>
      <c r="C613" s="145" t="s">
        <v>564</v>
      </c>
      <c r="D613" s="3" t="s">
        <v>467</v>
      </c>
      <c r="E613" s="9" t="s">
        <v>473</v>
      </c>
      <c r="F613" s="716" t="s">
        <v>831</v>
      </c>
      <c r="G613" s="738"/>
      <c r="H613" s="49">
        <v>4304</v>
      </c>
      <c r="I613" s="306">
        <f t="shared" si="43"/>
        <v>5078.7199999999993</v>
      </c>
      <c r="J613" s="587"/>
      <c r="K613" s="609">
        <v>4607170101856</v>
      </c>
      <c r="L613" s="382" t="s">
        <v>2534</v>
      </c>
      <c r="M613" s="381"/>
      <c r="N613" s="381"/>
      <c r="O613" s="381"/>
      <c r="P613" s="381"/>
    </row>
    <row r="614" spans="1:16" s="11" customFormat="1" ht="22.5" customHeight="1">
      <c r="A614" s="27">
        <f t="shared" si="45"/>
        <v>585</v>
      </c>
      <c r="B614" s="22" t="s">
        <v>2020</v>
      </c>
      <c r="C614" s="145" t="s">
        <v>2063</v>
      </c>
      <c r="D614" s="3" t="s">
        <v>2058</v>
      </c>
      <c r="E614" s="9" t="s">
        <v>2021</v>
      </c>
      <c r="F614" s="719"/>
      <c r="G614" s="738"/>
      <c r="H614" s="49">
        <v>5075</v>
      </c>
      <c r="I614" s="306">
        <f t="shared" si="43"/>
        <v>5988.5</v>
      </c>
      <c r="J614" s="587"/>
      <c r="K614" s="609">
        <v>4650078591854</v>
      </c>
      <c r="L614" s="382" t="s">
        <v>2535</v>
      </c>
      <c r="M614" s="381"/>
      <c r="N614" s="381"/>
      <c r="O614" s="381"/>
      <c r="P614" s="381"/>
    </row>
    <row r="615" spans="1:16" s="11" customFormat="1" ht="14.25" customHeight="1">
      <c r="A615" s="27">
        <f t="shared" si="45"/>
        <v>586</v>
      </c>
      <c r="B615" s="88" t="s">
        <v>519</v>
      </c>
      <c r="C615" s="6" t="s">
        <v>556</v>
      </c>
      <c r="D615" s="2" t="s">
        <v>109</v>
      </c>
      <c r="E615" s="9" t="s">
        <v>10</v>
      </c>
      <c r="F615" s="9" t="s">
        <v>44</v>
      </c>
      <c r="G615" s="738"/>
      <c r="H615" s="49">
        <v>840</v>
      </c>
      <c r="I615" s="306">
        <f t="shared" si="43"/>
        <v>991.19999999999993</v>
      </c>
      <c r="J615" s="587"/>
      <c r="K615" s="609">
        <v>4650078591861</v>
      </c>
      <c r="L615" s="382" t="s">
        <v>2536</v>
      </c>
      <c r="M615" s="381"/>
      <c r="N615" s="381"/>
      <c r="O615" s="381"/>
      <c r="P615" s="381"/>
    </row>
    <row r="616" spans="1:16" s="11" customFormat="1" ht="25.5" customHeight="1">
      <c r="A616" s="27">
        <f>A615+1</f>
        <v>587</v>
      </c>
      <c r="B616" s="164" t="s">
        <v>528</v>
      </c>
      <c r="C616" s="145" t="s">
        <v>563</v>
      </c>
      <c r="D616" s="29" t="s">
        <v>468</v>
      </c>
      <c r="E616" s="33" t="s">
        <v>475</v>
      </c>
      <c r="F616" s="33" t="s">
        <v>469</v>
      </c>
      <c r="G616" s="54">
        <v>140</v>
      </c>
      <c r="H616" s="71">
        <v>5523</v>
      </c>
      <c r="I616" s="308">
        <f t="shared" si="43"/>
        <v>6517.1399999999994</v>
      </c>
      <c r="J616" s="589"/>
      <c r="K616" s="609">
        <v>4607170101863</v>
      </c>
      <c r="L616" s="382" t="s">
        <v>2537</v>
      </c>
      <c r="M616" s="381"/>
      <c r="N616" s="381"/>
      <c r="O616" s="381"/>
      <c r="P616" s="381"/>
    </row>
    <row r="617" spans="1:16" s="11" customFormat="1" ht="25.5" customHeight="1">
      <c r="A617" s="27">
        <f>A616+1</f>
        <v>588</v>
      </c>
      <c r="B617" s="164" t="s">
        <v>528</v>
      </c>
      <c r="C617" s="145" t="s">
        <v>562</v>
      </c>
      <c r="D617" s="29" t="s">
        <v>470</v>
      </c>
      <c r="E617" s="33" t="s">
        <v>475</v>
      </c>
      <c r="F617" s="33" t="s">
        <v>471</v>
      </c>
      <c r="G617" s="54">
        <v>140</v>
      </c>
      <c r="H617" s="71">
        <v>5523</v>
      </c>
      <c r="I617" s="308">
        <f t="shared" si="43"/>
        <v>6517.1399999999994</v>
      </c>
      <c r="J617" s="589"/>
      <c r="K617" s="609">
        <v>4607170101870</v>
      </c>
      <c r="L617" s="382" t="s">
        <v>2538</v>
      </c>
      <c r="M617" s="381"/>
      <c r="N617" s="381"/>
      <c r="O617" s="381"/>
      <c r="P617" s="381"/>
    </row>
    <row r="618" spans="1:16" s="11" customFormat="1" ht="14.25" customHeight="1">
      <c r="A618" s="27">
        <f t="shared" ref="A618:A626" si="46">A617+1</f>
        <v>589</v>
      </c>
      <c r="B618" s="6" t="s">
        <v>519</v>
      </c>
      <c r="C618" s="23" t="s">
        <v>557</v>
      </c>
      <c r="D618" s="60" t="s">
        <v>89</v>
      </c>
      <c r="E618" s="30" t="s">
        <v>10</v>
      </c>
      <c r="F618" s="716" t="s">
        <v>1990</v>
      </c>
      <c r="G618" s="32">
        <v>140</v>
      </c>
      <c r="H618" s="71">
        <v>777</v>
      </c>
      <c r="I618" s="308">
        <f t="shared" si="43"/>
        <v>916.8599999999999</v>
      </c>
      <c r="J618" s="589"/>
      <c r="K618" s="609">
        <v>4607170105182</v>
      </c>
      <c r="L618" s="382" t="s">
        <v>2539</v>
      </c>
      <c r="M618" s="381"/>
      <c r="N618" s="381"/>
      <c r="O618" s="381"/>
      <c r="P618" s="381"/>
    </row>
    <row r="619" spans="1:16" s="11" customFormat="1" ht="14.25" customHeight="1">
      <c r="A619" s="27">
        <f t="shared" si="46"/>
        <v>590</v>
      </c>
      <c r="B619" s="164" t="s">
        <v>526</v>
      </c>
      <c r="C619" s="159" t="s">
        <v>561</v>
      </c>
      <c r="D619" s="160" t="s">
        <v>472</v>
      </c>
      <c r="E619" s="9" t="s">
        <v>14</v>
      </c>
      <c r="F619" s="719"/>
      <c r="G619" s="32">
        <v>58</v>
      </c>
      <c r="H619" s="71">
        <v>712</v>
      </c>
      <c r="I619" s="308">
        <f t="shared" si="43"/>
        <v>840.16</v>
      </c>
      <c r="J619" s="589"/>
      <c r="K619" s="609">
        <v>4650078591878</v>
      </c>
      <c r="L619" s="382" t="s">
        <v>2540</v>
      </c>
      <c r="M619" s="381"/>
      <c r="N619" s="381"/>
      <c r="O619" s="381"/>
      <c r="P619" s="381"/>
    </row>
    <row r="620" spans="1:16" s="11" customFormat="1" ht="14.25" customHeight="1">
      <c r="A620" s="27">
        <f t="shared" si="46"/>
        <v>591</v>
      </c>
      <c r="B620" s="88" t="s">
        <v>531</v>
      </c>
      <c r="C620" s="6" t="s">
        <v>558</v>
      </c>
      <c r="D620" s="58" t="s">
        <v>113</v>
      </c>
      <c r="E620" s="9" t="s">
        <v>1984</v>
      </c>
      <c r="F620" s="9" t="s">
        <v>114</v>
      </c>
      <c r="G620" s="10">
        <v>130</v>
      </c>
      <c r="H620" s="49">
        <v>1472</v>
      </c>
      <c r="I620" s="306">
        <f t="shared" si="43"/>
        <v>1736.9599999999998</v>
      </c>
      <c r="J620" s="587"/>
      <c r="K620" s="609">
        <v>4607170105199</v>
      </c>
      <c r="L620" s="382" t="s">
        <v>2541</v>
      </c>
      <c r="M620" s="381"/>
      <c r="N620" s="381"/>
      <c r="O620" s="381"/>
      <c r="P620" s="381"/>
    </row>
    <row r="621" spans="1:16" s="11" customFormat="1" ht="14.25" customHeight="1">
      <c r="A621" s="39">
        <f t="shared" si="46"/>
        <v>592</v>
      </c>
      <c r="B621" s="88" t="s">
        <v>531</v>
      </c>
      <c r="C621" s="88" t="s">
        <v>3316</v>
      </c>
      <c r="D621" s="58">
        <v>75814</v>
      </c>
      <c r="E621" s="8" t="s">
        <v>1984</v>
      </c>
      <c r="F621" s="33" t="s">
        <v>3317</v>
      </c>
      <c r="G621" s="465"/>
      <c r="H621" s="49">
        <v>1472</v>
      </c>
      <c r="I621" s="306">
        <f t="shared" si="43"/>
        <v>1736.9599999999998</v>
      </c>
      <c r="J621" s="583"/>
      <c r="K621" s="609">
        <v>4650078595067</v>
      </c>
      <c r="L621" s="564"/>
      <c r="M621" s="565"/>
      <c r="N621" s="381"/>
      <c r="O621" s="381"/>
      <c r="P621" s="381"/>
    </row>
    <row r="622" spans="1:16" s="11" customFormat="1" ht="14.25" customHeight="1">
      <c r="A622" s="27">
        <f t="shared" si="46"/>
        <v>593</v>
      </c>
      <c r="B622" s="88" t="s">
        <v>531</v>
      </c>
      <c r="C622" s="6" t="s">
        <v>559</v>
      </c>
      <c r="D622" s="58" t="s">
        <v>1284</v>
      </c>
      <c r="E622" s="9" t="s">
        <v>1984</v>
      </c>
      <c r="F622" s="716" t="s">
        <v>42</v>
      </c>
      <c r="G622" s="10">
        <v>130</v>
      </c>
      <c r="H622" s="45">
        <v>1442</v>
      </c>
      <c r="I622" s="306">
        <f t="shared" si="43"/>
        <v>1701.56</v>
      </c>
      <c r="J622" s="587"/>
      <c r="K622" s="609">
        <v>4607170105205</v>
      </c>
      <c r="L622" s="382" t="s">
        <v>2542</v>
      </c>
      <c r="M622" s="381"/>
      <c r="N622" s="381"/>
      <c r="O622" s="381"/>
      <c r="P622" s="381"/>
    </row>
    <row r="623" spans="1:16" s="11" customFormat="1" ht="14.25" customHeight="1">
      <c r="A623" s="27">
        <f t="shared" si="46"/>
        <v>594</v>
      </c>
      <c r="B623" s="88" t="s">
        <v>3028</v>
      </c>
      <c r="C623" s="6" t="s">
        <v>3354</v>
      </c>
      <c r="D623" s="58">
        <v>186724</v>
      </c>
      <c r="E623" s="9" t="s">
        <v>1984</v>
      </c>
      <c r="F623" s="719"/>
      <c r="G623" s="10">
        <v>130</v>
      </c>
      <c r="H623" s="49">
        <v>1442</v>
      </c>
      <c r="I623" s="298">
        <f t="shared" si="43"/>
        <v>1701.56</v>
      </c>
      <c r="J623" s="587"/>
      <c r="K623" s="609">
        <v>4607170105083</v>
      </c>
      <c r="L623" s="382" t="s">
        <v>2543</v>
      </c>
      <c r="M623" s="381"/>
      <c r="N623" s="381"/>
      <c r="O623" s="381"/>
      <c r="P623" s="381"/>
    </row>
    <row r="624" spans="1:16" s="11" customFormat="1" ht="14.25" customHeight="1">
      <c r="A624" s="27">
        <f t="shared" si="46"/>
        <v>595</v>
      </c>
      <c r="B624" s="88" t="s">
        <v>519</v>
      </c>
      <c r="C624" s="88" t="s">
        <v>1992</v>
      </c>
      <c r="D624" s="63" t="s">
        <v>1993</v>
      </c>
      <c r="E624" s="30" t="s">
        <v>10</v>
      </c>
      <c r="F624" s="716" t="s">
        <v>1994</v>
      </c>
      <c r="G624" s="723">
        <v>123</v>
      </c>
      <c r="H624" s="45">
        <v>675</v>
      </c>
      <c r="I624" s="306">
        <f t="shared" si="43"/>
        <v>796.5</v>
      </c>
      <c r="J624" s="587"/>
      <c r="K624" s="609">
        <v>4650078591885</v>
      </c>
      <c r="L624" s="382" t="s">
        <v>2544</v>
      </c>
      <c r="M624" s="381"/>
      <c r="N624" s="381"/>
      <c r="O624" s="381"/>
      <c r="P624" s="381"/>
    </row>
    <row r="625" spans="1:16" s="11" customFormat="1" ht="14.25" customHeight="1">
      <c r="A625" s="27">
        <f t="shared" si="46"/>
        <v>596</v>
      </c>
      <c r="B625" s="88" t="s">
        <v>3028</v>
      </c>
      <c r="C625" s="145" t="s">
        <v>560</v>
      </c>
      <c r="D625" s="63">
        <v>174066</v>
      </c>
      <c r="E625" s="9" t="s">
        <v>1468</v>
      </c>
      <c r="F625" s="719"/>
      <c r="G625" s="725"/>
      <c r="H625" s="53">
        <v>2277</v>
      </c>
      <c r="I625" s="45">
        <f>H625*1.18</f>
        <v>2686.8599999999997</v>
      </c>
      <c r="J625" s="587"/>
      <c r="K625" s="609">
        <v>4607170105229</v>
      </c>
      <c r="L625" s="382" t="s">
        <v>2545</v>
      </c>
      <c r="M625" s="381"/>
      <c r="N625" s="381"/>
      <c r="O625" s="381"/>
      <c r="P625" s="381"/>
    </row>
    <row r="626" spans="1:16" s="11" customFormat="1" ht="14.25" customHeight="1" thickBot="1">
      <c r="A626" s="27">
        <f t="shared" si="46"/>
        <v>597</v>
      </c>
      <c r="B626" s="88" t="s">
        <v>531</v>
      </c>
      <c r="C626" s="145" t="s">
        <v>1986</v>
      </c>
      <c r="D626" s="63" t="s">
        <v>1987</v>
      </c>
      <c r="E626" s="9" t="s">
        <v>1984</v>
      </c>
      <c r="F626" s="33" t="s">
        <v>1985</v>
      </c>
      <c r="G626" s="10">
        <v>140</v>
      </c>
      <c r="H626" s="53">
        <v>1839</v>
      </c>
      <c r="I626" s="45">
        <f>H626*1.18</f>
        <v>2170.02</v>
      </c>
      <c r="J626" s="587"/>
      <c r="K626" s="609">
        <v>4607170101870</v>
      </c>
      <c r="L626" s="382" t="s">
        <v>2546</v>
      </c>
      <c r="M626" s="381"/>
      <c r="N626" s="381"/>
      <c r="O626" s="381"/>
      <c r="P626" s="381"/>
    </row>
    <row r="627" spans="1:16" ht="14.25" customHeight="1">
      <c r="A627" s="142"/>
      <c r="B627" s="176"/>
      <c r="C627" s="143"/>
      <c r="D627" s="143"/>
      <c r="E627" s="72" t="s">
        <v>45</v>
      </c>
      <c r="F627" s="143"/>
      <c r="G627" s="72"/>
      <c r="H627" s="143"/>
      <c r="I627" s="304"/>
      <c r="J627" s="585"/>
      <c r="K627" s="612"/>
      <c r="L627" s="382"/>
    </row>
    <row r="628" spans="1:16" s="11" customFormat="1" ht="14">
      <c r="A628" s="27">
        <f>A626+1</f>
        <v>598</v>
      </c>
      <c r="B628" s="22" t="s">
        <v>478</v>
      </c>
      <c r="C628" s="6" t="s">
        <v>1424</v>
      </c>
      <c r="D628" s="57" t="s">
        <v>1425</v>
      </c>
      <c r="E628" s="9" t="s">
        <v>473</v>
      </c>
      <c r="F628" s="717" t="s">
        <v>444</v>
      </c>
      <c r="G628" s="738">
        <v>130</v>
      </c>
      <c r="H628" s="44">
        <v>3169</v>
      </c>
      <c r="I628" s="306">
        <f t="shared" ref="I628:I633" si="47">H628*1.18</f>
        <v>3739.4199999999996</v>
      </c>
      <c r="J628" s="586"/>
      <c r="K628" s="609">
        <v>4650078591892</v>
      </c>
      <c r="L628" s="382" t="s">
        <v>2547</v>
      </c>
      <c r="M628" s="381"/>
      <c r="N628" s="381"/>
      <c r="O628" s="381"/>
      <c r="P628" s="381"/>
    </row>
    <row r="629" spans="1:16" s="11" customFormat="1" ht="14.25" customHeight="1">
      <c r="A629" s="27">
        <f>A628+1</f>
        <v>599</v>
      </c>
      <c r="B629" s="88" t="s">
        <v>519</v>
      </c>
      <c r="C629" s="6" t="s">
        <v>545</v>
      </c>
      <c r="D629" s="3" t="s">
        <v>90</v>
      </c>
      <c r="E629" s="9" t="s">
        <v>10</v>
      </c>
      <c r="F629" s="717"/>
      <c r="G629" s="738"/>
      <c r="H629" s="45">
        <v>646</v>
      </c>
      <c r="I629" s="306">
        <f t="shared" si="47"/>
        <v>762.28</v>
      </c>
      <c r="J629" s="587"/>
      <c r="K629" s="609">
        <v>4607170105250</v>
      </c>
      <c r="L629" s="382" t="s">
        <v>2548</v>
      </c>
      <c r="M629" s="381"/>
      <c r="N629" s="381"/>
      <c r="O629" s="381"/>
      <c r="P629" s="381"/>
    </row>
    <row r="630" spans="1:16" s="11" customFormat="1" ht="14.25" customHeight="1">
      <c r="A630" s="27">
        <f>A629+1</f>
        <v>600</v>
      </c>
      <c r="B630" s="88" t="s">
        <v>519</v>
      </c>
      <c r="C630" s="6" t="s">
        <v>546</v>
      </c>
      <c r="D630" s="2" t="s">
        <v>111</v>
      </c>
      <c r="E630" s="9" t="s">
        <v>10</v>
      </c>
      <c r="F630" s="719"/>
      <c r="G630" s="738"/>
      <c r="H630" s="45">
        <v>858</v>
      </c>
      <c r="I630" s="306">
        <f t="shared" si="47"/>
        <v>1012.4399999999999</v>
      </c>
      <c r="J630" s="587"/>
      <c r="K630" s="609">
        <v>4607170105267</v>
      </c>
      <c r="L630" s="382" t="s">
        <v>2549</v>
      </c>
      <c r="M630" s="381"/>
      <c r="N630" s="381"/>
      <c r="O630" s="381"/>
      <c r="P630" s="381"/>
    </row>
    <row r="631" spans="1:16" s="11" customFormat="1" ht="14">
      <c r="A631" s="27">
        <f>A630+1</f>
        <v>601</v>
      </c>
      <c r="B631" s="22" t="s">
        <v>478</v>
      </c>
      <c r="C631" s="6" t="s">
        <v>1427</v>
      </c>
      <c r="D631" s="57" t="s">
        <v>1426</v>
      </c>
      <c r="E631" s="9" t="s">
        <v>473</v>
      </c>
      <c r="F631" s="716" t="s">
        <v>47</v>
      </c>
      <c r="G631" s="738"/>
      <c r="H631" s="45">
        <v>4520</v>
      </c>
      <c r="I631" s="306">
        <f t="shared" si="47"/>
        <v>5333.5999999999995</v>
      </c>
      <c r="J631" s="587"/>
      <c r="K631" s="609">
        <v>4607170105274</v>
      </c>
      <c r="L631" s="382" t="s">
        <v>2550</v>
      </c>
      <c r="M631" s="381"/>
      <c r="N631" s="381"/>
      <c r="O631" s="381"/>
      <c r="P631" s="381"/>
    </row>
    <row r="632" spans="1:16" s="11" customFormat="1" ht="14.25" customHeight="1">
      <c r="A632" s="27">
        <f>A631+1</f>
        <v>602</v>
      </c>
      <c r="B632" s="165" t="s">
        <v>519</v>
      </c>
      <c r="C632" s="23" t="s">
        <v>547</v>
      </c>
      <c r="D632" s="60" t="s">
        <v>91</v>
      </c>
      <c r="E632" s="30" t="s">
        <v>10</v>
      </c>
      <c r="F632" s="717"/>
      <c r="G632" s="738"/>
      <c r="H632" s="45">
        <v>684</v>
      </c>
      <c r="I632" s="306">
        <f t="shared" si="47"/>
        <v>807.12</v>
      </c>
      <c r="J632" s="589"/>
      <c r="K632" s="609">
        <v>4607170105281</v>
      </c>
      <c r="L632" s="382" t="s">
        <v>2551</v>
      </c>
      <c r="M632" s="381"/>
      <c r="N632" s="381"/>
      <c r="O632" s="381"/>
      <c r="P632" s="381"/>
    </row>
    <row r="633" spans="1:16" s="11" customFormat="1" ht="15" thickBot="1">
      <c r="A633" s="385">
        <f>A632+1</f>
        <v>603</v>
      </c>
      <c r="B633" s="165" t="s">
        <v>1428</v>
      </c>
      <c r="C633" s="23" t="s">
        <v>1429</v>
      </c>
      <c r="D633" s="60" t="s">
        <v>1430</v>
      </c>
      <c r="E633" s="30" t="s">
        <v>14</v>
      </c>
      <c r="F633" s="717"/>
      <c r="G633" s="32">
        <v>50</v>
      </c>
      <c r="H633" s="386">
        <v>643</v>
      </c>
      <c r="I633" s="308">
        <f t="shared" si="47"/>
        <v>758.74</v>
      </c>
      <c r="J633" s="589"/>
      <c r="K633" s="609">
        <v>4607170105038</v>
      </c>
      <c r="L633" s="382" t="s">
        <v>2552</v>
      </c>
      <c r="M633" s="381"/>
      <c r="N633" s="381"/>
      <c r="O633" s="381"/>
      <c r="P633" s="381"/>
    </row>
    <row r="634" spans="1:16" ht="14.25" customHeight="1" thickBot="1">
      <c r="A634" s="142"/>
      <c r="B634" s="176"/>
      <c r="C634" s="143"/>
      <c r="D634" s="143"/>
      <c r="E634" s="72" t="s">
        <v>48</v>
      </c>
      <c r="F634" s="143"/>
      <c r="G634" s="72"/>
      <c r="H634" s="143"/>
      <c r="I634" s="304"/>
      <c r="J634" s="143"/>
      <c r="K634" s="608"/>
      <c r="L634" s="382"/>
    </row>
    <row r="635" spans="1:16" s="11" customFormat="1" ht="14.25" customHeight="1">
      <c r="A635" s="70">
        <f>A633+1</f>
        <v>604</v>
      </c>
      <c r="B635" s="177" t="s">
        <v>478</v>
      </c>
      <c r="C635" s="37" t="s">
        <v>499</v>
      </c>
      <c r="D635" s="64" t="s">
        <v>74</v>
      </c>
      <c r="E635" s="40" t="s">
        <v>49</v>
      </c>
      <c r="F635" s="736" t="s">
        <v>50</v>
      </c>
      <c r="G635" s="737">
        <v>145</v>
      </c>
      <c r="H635" s="47">
        <v>5432</v>
      </c>
      <c r="I635" s="309">
        <f>H635*1.18</f>
        <v>6409.7599999999993</v>
      </c>
      <c r="J635" s="592"/>
      <c r="K635" s="609">
        <v>4607170105298</v>
      </c>
      <c r="L635" s="382" t="s">
        <v>2553</v>
      </c>
      <c r="M635" s="381"/>
      <c r="N635" s="381"/>
      <c r="O635" s="381"/>
      <c r="P635" s="381"/>
    </row>
    <row r="636" spans="1:16" s="11" customFormat="1" ht="14.25" customHeight="1">
      <c r="A636" s="28">
        <f>A635+1</f>
        <v>605</v>
      </c>
      <c r="B636" s="88" t="s">
        <v>536</v>
      </c>
      <c r="C636" s="175" t="s">
        <v>548</v>
      </c>
      <c r="D636" s="3" t="s">
        <v>95</v>
      </c>
      <c r="E636" s="9" t="s">
        <v>14</v>
      </c>
      <c r="F636" s="729"/>
      <c r="G636" s="725"/>
      <c r="H636" s="45">
        <v>766</v>
      </c>
      <c r="I636" s="306">
        <f>H636*1.18</f>
        <v>903.88</v>
      </c>
      <c r="J636" s="587"/>
      <c r="K636" s="609">
        <v>4607170105311</v>
      </c>
      <c r="L636" s="382" t="s">
        <v>2554</v>
      </c>
      <c r="M636" s="381"/>
      <c r="N636" s="381"/>
      <c r="O636" s="381"/>
      <c r="P636" s="381"/>
    </row>
    <row r="637" spans="1:16" s="11" customFormat="1" ht="14.25" customHeight="1">
      <c r="A637" s="28">
        <f>A636+1</f>
        <v>606</v>
      </c>
      <c r="B637" s="88" t="s">
        <v>478</v>
      </c>
      <c r="C637" s="6" t="s">
        <v>500</v>
      </c>
      <c r="D637" s="3" t="s">
        <v>75</v>
      </c>
      <c r="E637" s="9" t="s">
        <v>49</v>
      </c>
      <c r="F637" s="727" t="s">
        <v>51</v>
      </c>
      <c r="G637" s="723">
        <v>150</v>
      </c>
      <c r="H637" s="45">
        <v>5480</v>
      </c>
      <c r="I637" s="306">
        <f>H637*1.18</f>
        <v>6466.4</v>
      </c>
      <c r="J637" s="587"/>
      <c r="K637" s="609">
        <v>4607170105328</v>
      </c>
      <c r="L637" s="382" t="s">
        <v>2555</v>
      </c>
      <c r="M637" s="381"/>
      <c r="N637" s="381"/>
      <c r="O637" s="381"/>
      <c r="P637" s="381"/>
    </row>
    <row r="638" spans="1:16" s="11" customFormat="1" ht="14.25" customHeight="1" thickBot="1">
      <c r="A638" s="77">
        <f>A637+1</f>
        <v>607</v>
      </c>
      <c r="B638" s="35" t="s">
        <v>536</v>
      </c>
      <c r="C638" s="35" t="s">
        <v>549</v>
      </c>
      <c r="D638" s="65" t="s">
        <v>96</v>
      </c>
      <c r="E638" s="38" t="s">
        <v>14</v>
      </c>
      <c r="F638" s="735"/>
      <c r="G638" s="734"/>
      <c r="H638" s="46">
        <v>783</v>
      </c>
      <c r="I638" s="310">
        <f>H638*1.18</f>
        <v>923.93999999999994</v>
      </c>
      <c r="J638" s="593"/>
      <c r="K638" s="609">
        <v>4607170105342</v>
      </c>
      <c r="L638" s="382" t="s">
        <v>2556</v>
      </c>
      <c r="M638" s="381"/>
      <c r="N638" s="381"/>
      <c r="O638" s="381"/>
      <c r="P638" s="381"/>
    </row>
    <row r="639" spans="1:16" ht="12" thickBot="1">
      <c r="A639" s="739" t="s">
        <v>1113</v>
      </c>
      <c r="B639" s="740"/>
      <c r="C639" s="740"/>
      <c r="D639" s="740"/>
      <c r="E639" s="740"/>
      <c r="F639" s="740"/>
      <c r="G639" s="740"/>
      <c r="H639" s="740"/>
      <c r="I639" s="741"/>
      <c r="J639" s="594">
        <f>SUM(J19:J638)</f>
        <v>0</v>
      </c>
      <c r="K639" s="595"/>
      <c r="L639" s="381"/>
    </row>
    <row r="644" spans="1:9">
      <c r="A644" s="7"/>
      <c r="B644" s="7"/>
      <c r="C644" s="7"/>
      <c r="D644" s="7"/>
      <c r="E644" s="7"/>
      <c r="F644" s="7"/>
      <c r="G644" s="7"/>
      <c r="H644" s="7"/>
      <c r="I644" s="7"/>
    </row>
  </sheetData>
  <mergeCells count="297">
    <mergeCell ref="G150:G154"/>
    <mergeCell ref="E140:E154"/>
    <mergeCell ref="F140:F154"/>
    <mergeCell ref="F215:F229"/>
    <mergeCell ref="G215:G219"/>
    <mergeCell ref="G220:G224"/>
    <mergeCell ref="G225:G229"/>
    <mergeCell ref="B215:B229"/>
    <mergeCell ref="B140:B154"/>
    <mergeCell ref="G180:G184"/>
    <mergeCell ref="B170:B184"/>
    <mergeCell ref="F170:F184"/>
    <mergeCell ref="E170:E184"/>
    <mergeCell ref="G210:G214"/>
    <mergeCell ref="E215:E229"/>
    <mergeCell ref="G190:G194"/>
    <mergeCell ref="G195:G199"/>
    <mergeCell ref="G260:G264"/>
    <mergeCell ref="G265:G269"/>
    <mergeCell ref="G270:G274"/>
    <mergeCell ref="B155:B169"/>
    <mergeCell ref="E155:E169"/>
    <mergeCell ref="F155:F169"/>
    <mergeCell ref="G165:G169"/>
    <mergeCell ref="B185:B199"/>
    <mergeCell ref="E185:E199"/>
    <mergeCell ref="F185:F199"/>
    <mergeCell ref="B275:B289"/>
    <mergeCell ref="E275:E289"/>
    <mergeCell ref="G275:G279"/>
    <mergeCell ref="G280:G284"/>
    <mergeCell ref="G285:G289"/>
    <mergeCell ref="B290:B304"/>
    <mergeCell ref="E290:E304"/>
    <mergeCell ref="F290:F304"/>
    <mergeCell ref="G290:G294"/>
    <mergeCell ref="G295:G299"/>
    <mergeCell ref="B357:B359"/>
    <mergeCell ref="E357:E359"/>
    <mergeCell ref="B354:B356"/>
    <mergeCell ref="E354:E356"/>
    <mergeCell ref="F354:F356"/>
    <mergeCell ref="E260:E274"/>
    <mergeCell ref="B260:B274"/>
    <mergeCell ref="F305:F319"/>
    <mergeCell ref="B305:B319"/>
    <mergeCell ref="B335:B349"/>
    <mergeCell ref="B230:B244"/>
    <mergeCell ref="B245:B259"/>
    <mergeCell ref="E245:E259"/>
    <mergeCell ref="F245:F259"/>
    <mergeCell ref="G551:G552"/>
    <mergeCell ref="F534:F535"/>
    <mergeCell ref="F507:F508"/>
    <mergeCell ref="F457:F459"/>
    <mergeCell ref="F487:F491"/>
    <mergeCell ref="G467:G471"/>
    <mergeCell ref="G501:G502"/>
    <mergeCell ref="G534:G535"/>
    <mergeCell ref="F608:F609"/>
    <mergeCell ref="F595:F596"/>
    <mergeCell ref="F554:F555"/>
    <mergeCell ref="G518:G519"/>
    <mergeCell ref="F586:F591"/>
    <mergeCell ref="F581:F583"/>
    <mergeCell ref="G525:G527"/>
    <mergeCell ref="F520:F521"/>
    <mergeCell ref="F260:F274"/>
    <mergeCell ref="F584:F585"/>
    <mergeCell ref="F518:F519"/>
    <mergeCell ref="F380:F384"/>
    <mergeCell ref="F369:F372"/>
    <mergeCell ref="F390:F393"/>
    <mergeCell ref="F394:F403"/>
    <mergeCell ref="F275:F289"/>
    <mergeCell ref="F501:F502"/>
    <mergeCell ref="F572:F573"/>
    <mergeCell ref="F610:F611"/>
    <mergeCell ref="G581:G597"/>
    <mergeCell ref="G140:G144"/>
    <mergeCell ref="G145:G149"/>
    <mergeCell ref="F528:F529"/>
    <mergeCell ref="G175:G179"/>
    <mergeCell ref="G434:G438"/>
    <mergeCell ref="G414:G418"/>
    <mergeCell ref="G185:G189"/>
    <mergeCell ref="G487:G491"/>
    <mergeCell ref="B365:B367"/>
    <mergeCell ref="G528:G529"/>
    <mergeCell ref="F592:F593"/>
    <mergeCell ref="F601:F602"/>
    <mergeCell ref="F603:F604"/>
    <mergeCell ref="F606:F607"/>
    <mergeCell ref="G554:G555"/>
    <mergeCell ref="G556:G557"/>
    <mergeCell ref="F597:F598"/>
    <mergeCell ref="B482:B486"/>
    <mergeCell ref="G612:G615"/>
    <mergeCell ref="G601:G610"/>
    <mergeCell ref="G571:G577"/>
    <mergeCell ref="G532:G533"/>
    <mergeCell ref="F532:F533"/>
    <mergeCell ref="G530:G531"/>
    <mergeCell ref="F556:F557"/>
    <mergeCell ref="G536:G537"/>
    <mergeCell ref="F551:F552"/>
    <mergeCell ref="F613:F614"/>
    <mergeCell ref="G628:G632"/>
    <mergeCell ref="F618:F619"/>
    <mergeCell ref="B125:B139"/>
    <mergeCell ref="E125:E139"/>
    <mergeCell ref="F125:F139"/>
    <mergeCell ref="G130:G134"/>
    <mergeCell ref="G135:G139"/>
    <mergeCell ref="G520:G521"/>
    <mergeCell ref="F624:F625"/>
    <mergeCell ref="G513:G514"/>
    <mergeCell ref="G624:G625"/>
    <mergeCell ref="G125:G129"/>
    <mergeCell ref="B50:B64"/>
    <mergeCell ref="E50:E64"/>
    <mergeCell ref="F50:F64"/>
    <mergeCell ref="G55:G59"/>
    <mergeCell ref="G60:G64"/>
    <mergeCell ref="G75:G79"/>
    <mergeCell ref="E95:E109"/>
    <mergeCell ref="F95:F109"/>
    <mergeCell ref="G30:G34"/>
    <mergeCell ref="B35:B49"/>
    <mergeCell ref="E35:E49"/>
    <mergeCell ref="F35:F49"/>
    <mergeCell ref="G40:G44"/>
    <mergeCell ref="G70:G74"/>
    <mergeCell ref="G35:G39"/>
    <mergeCell ref="G50:G54"/>
    <mergeCell ref="F65:F79"/>
    <mergeCell ref="G65:G69"/>
    <mergeCell ref="G105:G109"/>
    <mergeCell ref="G95:G99"/>
    <mergeCell ref="G45:G49"/>
    <mergeCell ref="G80:G84"/>
    <mergeCell ref="G110:G114"/>
    <mergeCell ref="G100:G104"/>
    <mergeCell ref="G90:G94"/>
    <mergeCell ref="G120:G124"/>
    <mergeCell ref="F530:F531"/>
    <mergeCell ref="G155:G159"/>
    <mergeCell ref="G170:G174"/>
    <mergeCell ref="G375:G379"/>
    <mergeCell ref="G404:G408"/>
    <mergeCell ref="G429:G433"/>
    <mergeCell ref="G394:G398"/>
    <mergeCell ref="G380:G384"/>
    <mergeCell ref="F513:F514"/>
    <mergeCell ref="B487:B491"/>
    <mergeCell ref="B467:B471"/>
    <mergeCell ref="E365:E367"/>
    <mergeCell ref="F365:F367"/>
    <mergeCell ref="B369:B371"/>
    <mergeCell ref="E385:E389"/>
    <mergeCell ref="B477:B481"/>
    <mergeCell ref="E462:E466"/>
    <mergeCell ref="B462:B466"/>
    <mergeCell ref="E424:E428"/>
    <mergeCell ref="F110:F124"/>
    <mergeCell ref="G115:G119"/>
    <mergeCell ref="G439:G443"/>
    <mergeCell ref="B394:B398"/>
    <mergeCell ref="F357:F359"/>
    <mergeCell ref="G419:G423"/>
    <mergeCell ref="B360:B362"/>
    <mergeCell ref="E360:E362"/>
    <mergeCell ref="F360:F362"/>
    <mergeCell ref="B380:B384"/>
    <mergeCell ref="E467:E471"/>
    <mergeCell ref="B80:B94"/>
    <mergeCell ref="E434:E438"/>
    <mergeCell ref="B429:B433"/>
    <mergeCell ref="B385:B389"/>
    <mergeCell ref="E419:E423"/>
    <mergeCell ref="B95:B109"/>
    <mergeCell ref="B110:B124"/>
    <mergeCell ref="E110:E124"/>
    <mergeCell ref="E394:E398"/>
    <mergeCell ref="E230:E244"/>
    <mergeCell ref="E399:E403"/>
    <mergeCell ref="B350:B352"/>
    <mergeCell ref="G20:G24"/>
    <mergeCell ref="B20:B34"/>
    <mergeCell ref="E20:E34"/>
    <mergeCell ref="F20:F34"/>
    <mergeCell ref="G25:G29"/>
    <mergeCell ref="E80:E94"/>
    <mergeCell ref="B65:B79"/>
    <mergeCell ref="E65:E79"/>
    <mergeCell ref="F80:F94"/>
    <mergeCell ref="G85:G89"/>
    <mergeCell ref="F424:F438"/>
    <mergeCell ref="B399:B403"/>
    <mergeCell ref="B404:B408"/>
    <mergeCell ref="B363:B364"/>
    <mergeCell ref="E363:E364"/>
    <mergeCell ref="F363:F364"/>
    <mergeCell ref="E369:E371"/>
    <mergeCell ref="B414:B418"/>
    <mergeCell ref="G477:G481"/>
    <mergeCell ref="E409:E413"/>
    <mergeCell ref="G409:G413"/>
    <mergeCell ref="E444:E448"/>
    <mergeCell ref="G449:G453"/>
    <mergeCell ref="E477:E481"/>
    <mergeCell ref="F462:F476"/>
    <mergeCell ref="F454:F456"/>
    <mergeCell ref="B472:B476"/>
    <mergeCell ref="A639:I639"/>
    <mergeCell ref="G472:G476"/>
    <mergeCell ref="F385:F389"/>
    <mergeCell ref="E404:E408"/>
    <mergeCell ref="E487:E491"/>
    <mergeCell ref="F503:F504"/>
    <mergeCell ref="F631:F633"/>
    <mergeCell ref="G503:G504"/>
    <mergeCell ref="B439:B443"/>
    <mergeCell ref="E414:E418"/>
    <mergeCell ref="B492:B494"/>
    <mergeCell ref="E492:E494"/>
    <mergeCell ref="G635:G636"/>
    <mergeCell ref="F628:F630"/>
    <mergeCell ref="B409:B413"/>
    <mergeCell ref="G506:G510"/>
    <mergeCell ref="F496:F498"/>
    <mergeCell ref="E472:E476"/>
    <mergeCell ref="B434:B438"/>
    <mergeCell ref="B419:B423"/>
    <mergeCell ref="F622:F623"/>
    <mergeCell ref="F574:F575"/>
    <mergeCell ref="G637:G638"/>
    <mergeCell ref="F637:F638"/>
    <mergeCell ref="F635:F636"/>
    <mergeCell ref="G515:G517"/>
    <mergeCell ref="F515:F517"/>
    <mergeCell ref="F522:F524"/>
    <mergeCell ref="G522:G524"/>
    <mergeCell ref="F525:F527"/>
    <mergeCell ref="F492:F494"/>
    <mergeCell ref="G492:G494"/>
    <mergeCell ref="G462:G466"/>
    <mergeCell ref="B449:B453"/>
    <mergeCell ref="G482:G486"/>
    <mergeCell ref="E482:E486"/>
    <mergeCell ref="F439:F453"/>
    <mergeCell ref="F477:F486"/>
    <mergeCell ref="E449:E453"/>
    <mergeCell ref="G444:G448"/>
    <mergeCell ref="B200:B214"/>
    <mergeCell ref="F230:F244"/>
    <mergeCell ref="G230:G234"/>
    <mergeCell ref="G235:G239"/>
    <mergeCell ref="G240:G244"/>
    <mergeCell ref="G245:G249"/>
    <mergeCell ref="E200:E214"/>
    <mergeCell ref="F200:F214"/>
    <mergeCell ref="G200:G204"/>
    <mergeCell ref="G205:G209"/>
    <mergeCell ref="B444:B448"/>
    <mergeCell ref="G325:G329"/>
    <mergeCell ref="G330:G334"/>
    <mergeCell ref="F320:F334"/>
    <mergeCell ref="F335:F349"/>
    <mergeCell ref="B320:B334"/>
    <mergeCell ref="B375:B379"/>
    <mergeCell ref="B424:B428"/>
    <mergeCell ref="F409:F423"/>
    <mergeCell ref="E429:E433"/>
    <mergeCell ref="E375:E379"/>
    <mergeCell ref="E380:E384"/>
    <mergeCell ref="G385:G389"/>
    <mergeCell ref="E439:E443"/>
    <mergeCell ref="F375:F379"/>
    <mergeCell ref="F404:F408"/>
    <mergeCell ref="G345:G349"/>
    <mergeCell ref="G305:G309"/>
    <mergeCell ref="G310:G314"/>
    <mergeCell ref="G315:G319"/>
    <mergeCell ref="G320:G324"/>
    <mergeCell ref="G424:G428"/>
    <mergeCell ref="G399:G403"/>
    <mergeCell ref="E495:E499"/>
    <mergeCell ref="E305:E319"/>
    <mergeCell ref="E320:E334"/>
    <mergeCell ref="E335:E349"/>
    <mergeCell ref="G160:G164"/>
    <mergeCell ref="G250:G254"/>
    <mergeCell ref="G255:G259"/>
    <mergeCell ref="G300:G304"/>
    <mergeCell ref="G335:G339"/>
    <mergeCell ref="G340:G344"/>
  </mergeCells>
  <phoneticPr fontId="2" type="noConversion"/>
  <pageMargins left="0.82677165354330717" right="0.82677165354330717" top="0" bottom="0" header="0.31496062992125984" footer="0.31496062992125984"/>
  <pageSetup paperSize="9" scale="54" fitToHeight="0" orientation="portrait"/>
  <ignoredErrors>
    <ignoredError sqref="C636" twoDigitTextYear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0.39997558519241921"/>
  </sheetPr>
  <dimension ref="A1:N324"/>
  <sheetViews>
    <sheetView topLeftCell="A43" zoomScale="85" zoomScaleNormal="85" zoomScalePageLayoutView="85" workbookViewId="0">
      <selection activeCell="Q14" sqref="Q14"/>
    </sheetView>
  </sheetViews>
  <sheetFormatPr baseColWidth="10" defaultColWidth="9.140625" defaultRowHeight="11" x14ac:dyDescent="0"/>
  <cols>
    <col min="1" max="1" width="3.7109375" style="178" customWidth="1"/>
    <col min="2" max="2" width="25.42578125" style="80" customWidth="1"/>
    <col min="3" max="3" width="15.42578125" style="178" customWidth="1"/>
    <col min="4" max="4" width="10.5703125" style="178" bestFit="1" customWidth="1"/>
    <col min="5" max="5" width="30" style="80" bestFit="1" customWidth="1"/>
    <col min="6" max="6" width="21.42578125" style="81" customWidth="1"/>
    <col min="7" max="7" width="14.140625" style="81" customWidth="1"/>
    <col min="8" max="8" width="14.85546875" style="326" customWidth="1"/>
    <col min="9" max="9" width="8.5703125" style="179" bestFit="1" customWidth="1"/>
    <col min="10" max="10" width="55.140625" style="80" customWidth="1"/>
    <col min="11" max="12" width="10.140625" style="408" customWidth="1"/>
    <col min="13" max="13" width="12" style="79" customWidth="1"/>
    <col min="14" max="14" width="16.28515625" style="79" customWidth="1"/>
    <col min="15" max="16" width="9.140625" style="79"/>
    <col min="17" max="17" width="9.140625" style="79" customWidth="1"/>
    <col min="18" max="16384" width="9.140625" style="79"/>
  </cols>
  <sheetData>
    <row r="1" spans="1:14" ht="95.25" customHeight="1">
      <c r="A1" s="389"/>
      <c r="B1" s="389"/>
      <c r="C1" s="389"/>
      <c r="D1" s="389"/>
      <c r="E1" s="389"/>
      <c r="F1" s="389"/>
      <c r="G1" s="389"/>
      <c r="H1" s="389"/>
      <c r="I1" s="389"/>
      <c r="J1" s="389"/>
    </row>
    <row r="2" spans="1:14" ht="12" customHeight="1">
      <c r="A2" s="390"/>
      <c r="B2" s="390"/>
      <c r="C2" s="390"/>
      <c r="D2" s="390"/>
      <c r="E2" s="390"/>
      <c r="F2" s="390"/>
      <c r="G2" s="390"/>
      <c r="H2" s="390"/>
      <c r="I2" s="390"/>
      <c r="J2" s="390"/>
    </row>
    <row r="3" spans="1:14" ht="12" customHeight="1">
      <c r="A3" s="390"/>
      <c r="B3" s="390"/>
      <c r="C3" s="390"/>
      <c r="D3" s="390"/>
      <c r="E3" s="390"/>
      <c r="F3" s="390"/>
      <c r="G3" s="390"/>
      <c r="H3" s="390"/>
      <c r="I3" s="390"/>
      <c r="J3" s="390"/>
    </row>
    <row r="4" spans="1:14" ht="12" customHeight="1">
      <c r="A4" s="390"/>
      <c r="B4" s="390"/>
      <c r="C4" s="390"/>
      <c r="D4" s="390"/>
      <c r="E4" s="390"/>
      <c r="F4" s="390"/>
      <c r="G4" s="390"/>
      <c r="H4" s="390"/>
      <c r="I4" s="390"/>
      <c r="J4" s="390"/>
    </row>
    <row r="5" spans="1:14" ht="12" customHeight="1">
      <c r="A5" s="390"/>
      <c r="B5" s="390"/>
      <c r="C5" s="390"/>
      <c r="D5" s="390"/>
      <c r="E5" s="390"/>
      <c r="F5" s="390"/>
      <c r="G5" s="390"/>
      <c r="H5" s="390"/>
      <c r="I5" s="390"/>
      <c r="J5" s="390"/>
    </row>
    <row r="6" spans="1:14" ht="12" customHeight="1">
      <c r="A6" s="390"/>
      <c r="B6" s="390"/>
      <c r="C6" s="390"/>
      <c r="D6" s="390"/>
      <c r="E6" s="390"/>
      <c r="F6" s="390"/>
      <c r="G6" s="390"/>
      <c r="H6" s="390"/>
      <c r="I6" s="390"/>
      <c r="J6" s="390"/>
    </row>
    <row r="7" spans="1:14" ht="12" customHeight="1">
      <c r="A7" s="390"/>
      <c r="B7" s="390"/>
      <c r="C7" s="390"/>
      <c r="D7" s="390"/>
      <c r="E7" s="390"/>
      <c r="F7" s="390"/>
      <c r="G7" s="390"/>
      <c r="H7" s="390"/>
      <c r="I7" s="390"/>
      <c r="J7" s="390"/>
    </row>
    <row r="8" spans="1:14" ht="12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</row>
    <row r="9" spans="1:14" ht="12" customHeight="1">
      <c r="A9" s="390"/>
      <c r="B9" s="390"/>
      <c r="C9" s="390"/>
      <c r="D9" s="390"/>
      <c r="E9" s="390"/>
      <c r="F9" s="390"/>
      <c r="G9" s="390"/>
      <c r="H9" s="390"/>
      <c r="I9" s="390"/>
      <c r="J9" s="390"/>
    </row>
    <row r="10" spans="1:14" ht="15">
      <c r="A10" s="96" t="s">
        <v>682</v>
      </c>
      <c r="B10" s="16"/>
      <c r="C10" s="21"/>
      <c r="D10" s="56"/>
      <c r="E10" s="147"/>
      <c r="F10" s="56"/>
      <c r="G10" s="56"/>
      <c r="H10" s="327"/>
      <c r="I10" s="18"/>
      <c r="J10" s="16"/>
      <c r="K10" s="409"/>
      <c r="L10" s="409"/>
    </row>
    <row r="11" spans="1:14" s="162" customFormat="1" ht="16">
      <c r="A11" s="204"/>
      <c r="B11" s="205"/>
      <c r="C11" s="204"/>
      <c r="D11" s="206"/>
      <c r="E11" s="379"/>
      <c r="F11" s="328"/>
      <c r="G11" s="329"/>
      <c r="H11" s="330"/>
      <c r="I11" s="161"/>
      <c r="J11" s="359"/>
      <c r="K11" s="410"/>
      <c r="L11" s="207" t="s">
        <v>806</v>
      </c>
    </row>
    <row r="12" spans="1:14" ht="16" thickBot="1">
      <c r="L12" s="151" t="s">
        <v>3337</v>
      </c>
    </row>
    <row r="13" spans="1:14" ht="23" thickBot="1">
      <c r="A13" s="180" t="s">
        <v>4</v>
      </c>
      <c r="B13" s="181" t="s">
        <v>5</v>
      </c>
      <c r="C13" s="181" t="s">
        <v>476</v>
      </c>
      <c r="D13" s="181" t="s">
        <v>63</v>
      </c>
      <c r="E13" s="380" t="s">
        <v>6</v>
      </c>
      <c r="F13" s="393" t="s">
        <v>1286</v>
      </c>
      <c r="G13" s="181" t="s">
        <v>1287</v>
      </c>
      <c r="H13" s="394" t="s">
        <v>1288</v>
      </c>
      <c r="I13" s="183" t="s">
        <v>684</v>
      </c>
      <c r="J13" s="182" t="s">
        <v>685</v>
      </c>
      <c r="K13" s="184" t="s">
        <v>686</v>
      </c>
      <c r="L13" s="324" t="s">
        <v>687</v>
      </c>
      <c r="M13" s="571" t="s">
        <v>1114</v>
      </c>
      <c r="N13" s="596" t="s">
        <v>3321</v>
      </c>
    </row>
    <row r="14" spans="1:14" ht="13">
      <c r="A14" s="444"/>
      <c r="B14" s="224"/>
      <c r="C14" s="224"/>
      <c r="D14" s="224"/>
      <c r="E14" s="360"/>
      <c r="F14" s="360" t="s">
        <v>1120</v>
      </c>
      <c r="G14" s="233"/>
      <c r="H14" s="395"/>
      <c r="I14" s="224"/>
      <c r="J14" s="360"/>
      <c r="K14" s="411"/>
      <c r="L14" s="478"/>
      <c r="M14" s="597"/>
      <c r="N14" s="614"/>
    </row>
    <row r="15" spans="1:14" ht="14">
      <c r="A15" s="445">
        <v>1</v>
      </c>
      <c r="B15" s="188" t="s">
        <v>1121</v>
      </c>
      <c r="C15" s="58" t="s">
        <v>833</v>
      </c>
      <c r="D15" s="189" t="s">
        <v>1122</v>
      </c>
      <c r="E15" s="188" t="s">
        <v>1123</v>
      </c>
      <c r="F15" s="187" t="s">
        <v>1460</v>
      </c>
      <c r="G15" s="189"/>
      <c r="H15" s="396">
        <v>99746600</v>
      </c>
      <c r="I15" s="10">
        <v>79.5</v>
      </c>
      <c r="J15" s="716" t="s">
        <v>1124</v>
      </c>
      <c r="K15" s="412">
        <v>1260</v>
      </c>
      <c r="L15" s="413">
        <f>K15*1.18</f>
        <v>1486.8</v>
      </c>
      <c r="M15" s="598"/>
      <c r="N15" s="615">
        <v>4650078592899</v>
      </c>
    </row>
    <row r="16" spans="1:14" ht="14">
      <c r="A16" s="445">
        <v>2</v>
      </c>
      <c r="B16" s="188" t="s">
        <v>1121</v>
      </c>
      <c r="C16" s="58" t="s">
        <v>1458</v>
      </c>
      <c r="D16" s="189" t="s">
        <v>1462</v>
      </c>
      <c r="E16" s="188" t="s">
        <v>1123</v>
      </c>
      <c r="F16" s="187"/>
      <c r="G16" s="189"/>
      <c r="H16" s="396">
        <v>99746610</v>
      </c>
      <c r="I16" s="10">
        <v>80</v>
      </c>
      <c r="J16" s="719"/>
      <c r="K16" s="412">
        <v>1260</v>
      </c>
      <c r="L16" s="413">
        <f>K16*1.18</f>
        <v>1486.8</v>
      </c>
      <c r="M16" s="598"/>
      <c r="N16" s="615">
        <v>4650078592905</v>
      </c>
    </row>
    <row r="17" spans="1:14" ht="13">
      <c r="A17" s="246"/>
      <c r="B17" s="224"/>
      <c r="C17" s="224"/>
      <c r="D17" s="224"/>
      <c r="E17" s="360"/>
      <c r="F17" s="360" t="s">
        <v>1125</v>
      </c>
      <c r="G17" s="233"/>
      <c r="H17" s="395"/>
      <c r="I17" s="224"/>
      <c r="J17" s="360"/>
      <c r="K17" s="411"/>
      <c r="L17" s="478"/>
      <c r="M17" s="597"/>
      <c r="N17" s="616"/>
    </row>
    <row r="18" spans="1:14" ht="14">
      <c r="A18" s="445">
        <v>3</v>
      </c>
      <c r="B18" s="188" t="s">
        <v>1121</v>
      </c>
      <c r="C18" s="58" t="s">
        <v>834</v>
      </c>
      <c r="D18" s="189" t="s">
        <v>1126</v>
      </c>
      <c r="E18" s="188" t="s">
        <v>1127</v>
      </c>
      <c r="F18" s="188" t="s">
        <v>1128</v>
      </c>
      <c r="G18" s="189"/>
      <c r="H18" s="396"/>
      <c r="I18" s="10">
        <v>78</v>
      </c>
      <c r="J18" s="6" t="s">
        <v>1129</v>
      </c>
      <c r="K18" s="412">
        <v>1320</v>
      </c>
      <c r="L18" s="413">
        <f>K18*1.18</f>
        <v>1557.6</v>
      </c>
      <c r="M18" s="598"/>
      <c r="N18" s="615">
        <v>4607170105816</v>
      </c>
    </row>
    <row r="19" spans="1:14" ht="13">
      <c r="A19" s="246"/>
      <c r="B19" s="224"/>
      <c r="C19" s="224"/>
      <c r="D19" s="224"/>
      <c r="E19" s="360"/>
      <c r="F19" s="360" t="s">
        <v>1130</v>
      </c>
      <c r="G19" s="233"/>
      <c r="H19" s="395"/>
      <c r="I19" s="224"/>
      <c r="J19" s="360"/>
      <c r="K19" s="411"/>
      <c r="L19" s="478"/>
      <c r="M19" s="597"/>
      <c r="N19" s="616"/>
    </row>
    <row r="20" spans="1:14" ht="22">
      <c r="A20" s="445">
        <v>4</v>
      </c>
      <c r="B20" s="188" t="s">
        <v>1131</v>
      </c>
      <c r="C20" s="58" t="s">
        <v>1132</v>
      </c>
      <c r="D20" s="189" t="s">
        <v>1133</v>
      </c>
      <c r="E20" s="188" t="s">
        <v>1134</v>
      </c>
      <c r="F20" s="188" t="s">
        <v>1135</v>
      </c>
      <c r="G20" s="189"/>
      <c r="H20" s="396"/>
      <c r="I20" s="10">
        <v>79</v>
      </c>
      <c r="J20" s="716" t="s">
        <v>1136</v>
      </c>
      <c r="K20" s="412">
        <v>4800</v>
      </c>
      <c r="L20" s="413">
        <f>K20*1.18</f>
        <v>5664</v>
      </c>
      <c r="M20" s="598"/>
      <c r="N20" s="615">
        <v>4650078592912</v>
      </c>
    </row>
    <row r="21" spans="1:14" ht="14">
      <c r="A21" s="445">
        <v>5</v>
      </c>
      <c r="B21" s="188" t="s">
        <v>1121</v>
      </c>
      <c r="C21" s="58" t="s">
        <v>1973</v>
      </c>
      <c r="D21" s="189" t="s">
        <v>1461</v>
      </c>
      <c r="E21" s="188" t="s">
        <v>1459</v>
      </c>
      <c r="F21" s="188" t="s">
        <v>1135</v>
      </c>
      <c r="G21" s="189"/>
      <c r="H21" s="396"/>
      <c r="I21" s="10">
        <v>79.5</v>
      </c>
      <c r="J21" s="719"/>
      <c r="K21" s="412">
        <v>2640</v>
      </c>
      <c r="L21" s="413">
        <f>K21*1.18</f>
        <v>3115.2</v>
      </c>
      <c r="M21" s="598"/>
      <c r="N21" s="615">
        <v>4650078592929</v>
      </c>
    </row>
    <row r="22" spans="1:14" ht="13">
      <c r="A22" s="246"/>
      <c r="B22" s="224"/>
      <c r="C22" s="224"/>
      <c r="D22" s="224"/>
      <c r="E22" s="360"/>
      <c r="F22" s="360" t="s">
        <v>1137</v>
      </c>
      <c r="G22" s="233"/>
      <c r="H22" s="395"/>
      <c r="I22" s="224"/>
      <c r="J22" s="360"/>
      <c r="K22" s="411"/>
      <c r="L22" s="478"/>
      <c r="M22" s="597"/>
      <c r="N22" s="616"/>
    </row>
    <row r="23" spans="1:14" ht="22">
      <c r="A23" s="445">
        <v>6</v>
      </c>
      <c r="B23" s="188" t="s">
        <v>1131</v>
      </c>
      <c r="C23" s="58" t="s">
        <v>1138</v>
      </c>
      <c r="D23" s="189" t="s">
        <v>1139</v>
      </c>
      <c r="E23" s="188" t="s">
        <v>1140</v>
      </c>
      <c r="F23" s="188" t="s">
        <v>1141</v>
      </c>
      <c r="G23" s="189"/>
      <c r="H23" s="396"/>
      <c r="I23" s="10">
        <v>76.5</v>
      </c>
      <c r="J23" s="6" t="s">
        <v>1974</v>
      </c>
      <c r="K23" s="412">
        <v>4800</v>
      </c>
      <c r="L23" s="413">
        <f>K23*1.18</f>
        <v>5664</v>
      </c>
      <c r="M23" s="598"/>
      <c r="N23" s="615">
        <v>4650078592936</v>
      </c>
    </row>
    <row r="24" spans="1:14" ht="14" thickBot="1">
      <c r="A24" s="358"/>
      <c r="B24" s="225"/>
      <c r="C24" s="225"/>
      <c r="D24" s="225"/>
      <c r="E24" s="361"/>
      <c r="F24" s="361" t="s">
        <v>1431</v>
      </c>
      <c r="G24" s="210"/>
      <c r="H24" s="397"/>
      <c r="I24" s="225"/>
      <c r="J24" s="361"/>
      <c r="K24" s="414"/>
      <c r="L24" s="415"/>
      <c r="M24" s="599"/>
      <c r="N24" s="617"/>
    </row>
    <row r="25" spans="1:14" ht="15" customHeight="1">
      <c r="A25" s="821">
        <f>A23+1</f>
        <v>7</v>
      </c>
      <c r="B25" s="817" t="s">
        <v>688</v>
      </c>
      <c r="C25" s="822" t="s">
        <v>689</v>
      </c>
      <c r="D25" s="822" t="s">
        <v>690</v>
      </c>
      <c r="E25" s="185" t="s">
        <v>691</v>
      </c>
      <c r="F25" s="185">
        <v>4995266</v>
      </c>
      <c r="G25" s="823"/>
      <c r="H25" s="815"/>
      <c r="I25" s="816">
        <v>94</v>
      </c>
      <c r="J25" s="817" t="s">
        <v>692</v>
      </c>
      <c r="K25" s="818">
        <v>3400</v>
      </c>
      <c r="L25" s="819">
        <f>K25*1.18</f>
        <v>4012</v>
      </c>
      <c r="M25" s="820"/>
      <c r="N25" s="827">
        <v>4650078592943</v>
      </c>
    </row>
    <row r="26" spans="1:14">
      <c r="A26" s="812"/>
      <c r="B26" s="799"/>
      <c r="C26" s="813"/>
      <c r="D26" s="813"/>
      <c r="E26" s="187" t="s">
        <v>14</v>
      </c>
      <c r="F26" s="187">
        <v>5257057</v>
      </c>
      <c r="G26" s="810"/>
      <c r="H26" s="796"/>
      <c r="I26" s="798"/>
      <c r="J26" s="799"/>
      <c r="K26" s="801"/>
      <c r="L26" s="804"/>
      <c r="M26" s="807"/>
      <c r="N26" s="828"/>
    </row>
    <row r="27" spans="1:14">
      <c r="A27" s="812"/>
      <c r="B27" s="799"/>
      <c r="C27" s="813"/>
      <c r="D27" s="813"/>
      <c r="E27" s="187" t="s">
        <v>693</v>
      </c>
      <c r="F27" s="187" t="s">
        <v>694</v>
      </c>
      <c r="G27" s="811"/>
      <c r="H27" s="797"/>
      <c r="I27" s="798"/>
      <c r="J27" s="799"/>
      <c r="K27" s="802"/>
      <c r="L27" s="805"/>
      <c r="M27" s="808"/>
      <c r="N27" s="829"/>
    </row>
    <row r="28" spans="1:14" ht="15" customHeight="1">
      <c r="A28" s="812">
        <f>A25+1</f>
        <v>8</v>
      </c>
      <c r="B28" s="799" t="s">
        <v>688</v>
      </c>
      <c r="C28" s="813" t="s">
        <v>695</v>
      </c>
      <c r="D28" s="813" t="s">
        <v>696</v>
      </c>
      <c r="E28" s="187" t="s">
        <v>691</v>
      </c>
      <c r="F28" s="187">
        <v>2881748</v>
      </c>
      <c r="G28" s="809"/>
      <c r="H28" s="795"/>
      <c r="I28" s="798">
        <v>102</v>
      </c>
      <c r="J28" s="799" t="s">
        <v>697</v>
      </c>
      <c r="K28" s="800">
        <v>4040</v>
      </c>
      <c r="L28" s="803">
        <f>K28*1.18</f>
        <v>4767.2</v>
      </c>
      <c r="M28" s="806"/>
      <c r="N28" s="830">
        <v>4650078592950</v>
      </c>
    </row>
    <row r="29" spans="1:14">
      <c r="A29" s="812"/>
      <c r="B29" s="799"/>
      <c r="C29" s="813"/>
      <c r="D29" s="813"/>
      <c r="E29" s="187" t="s">
        <v>14</v>
      </c>
      <c r="F29" s="187">
        <v>3934047</v>
      </c>
      <c r="G29" s="810"/>
      <c r="H29" s="796"/>
      <c r="I29" s="798"/>
      <c r="J29" s="799"/>
      <c r="K29" s="801"/>
      <c r="L29" s="804"/>
      <c r="M29" s="807"/>
      <c r="N29" s="828"/>
    </row>
    <row r="30" spans="1:14">
      <c r="A30" s="812"/>
      <c r="B30" s="799"/>
      <c r="C30" s="813"/>
      <c r="D30" s="813"/>
      <c r="E30" s="187" t="s">
        <v>693</v>
      </c>
      <c r="F30" s="187" t="s">
        <v>698</v>
      </c>
      <c r="G30" s="811"/>
      <c r="H30" s="797"/>
      <c r="I30" s="798"/>
      <c r="J30" s="799"/>
      <c r="K30" s="802"/>
      <c r="L30" s="805"/>
      <c r="M30" s="808"/>
      <c r="N30" s="829"/>
    </row>
    <row r="31" spans="1:14" ht="15" customHeight="1">
      <c r="A31" s="812">
        <f>A28+1</f>
        <v>9</v>
      </c>
      <c r="B31" s="799" t="s">
        <v>534</v>
      </c>
      <c r="C31" s="813" t="s">
        <v>2078</v>
      </c>
      <c r="D31" s="814" t="s">
        <v>2079</v>
      </c>
      <c r="E31" s="187" t="s">
        <v>126</v>
      </c>
      <c r="F31" s="187">
        <v>3904166</v>
      </c>
      <c r="G31" s="809"/>
      <c r="H31" s="795"/>
      <c r="I31" s="798">
        <v>102</v>
      </c>
      <c r="J31" s="799" t="s">
        <v>1142</v>
      </c>
      <c r="K31" s="800">
        <v>4480</v>
      </c>
      <c r="L31" s="803">
        <f>K31*1.18</f>
        <v>5286.4</v>
      </c>
      <c r="M31" s="806"/>
      <c r="N31" s="830">
        <v>4650078592967</v>
      </c>
    </row>
    <row r="32" spans="1:14">
      <c r="A32" s="812"/>
      <c r="B32" s="799"/>
      <c r="C32" s="813"/>
      <c r="D32" s="814"/>
      <c r="E32" s="187" t="s">
        <v>691</v>
      </c>
      <c r="F32" s="187">
        <v>3926631</v>
      </c>
      <c r="G32" s="810"/>
      <c r="H32" s="796"/>
      <c r="I32" s="798"/>
      <c r="J32" s="799"/>
      <c r="K32" s="801"/>
      <c r="L32" s="804"/>
      <c r="M32" s="807"/>
      <c r="N32" s="828"/>
    </row>
    <row r="33" spans="1:14">
      <c r="A33" s="812"/>
      <c r="B33" s="799"/>
      <c r="C33" s="813"/>
      <c r="D33" s="814"/>
      <c r="E33" s="187" t="s">
        <v>14</v>
      </c>
      <c r="F33" s="187"/>
      <c r="G33" s="810"/>
      <c r="H33" s="796"/>
      <c r="I33" s="798"/>
      <c r="J33" s="799"/>
      <c r="K33" s="801"/>
      <c r="L33" s="804"/>
      <c r="M33" s="807"/>
      <c r="N33" s="828"/>
    </row>
    <row r="34" spans="1:14">
      <c r="A34" s="812"/>
      <c r="B34" s="799"/>
      <c r="C34" s="813"/>
      <c r="D34" s="814"/>
      <c r="E34" s="187" t="s">
        <v>693</v>
      </c>
      <c r="F34" s="187" t="s">
        <v>700</v>
      </c>
      <c r="G34" s="811"/>
      <c r="H34" s="797"/>
      <c r="I34" s="798"/>
      <c r="J34" s="799"/>
      <c r="K34" s="802"/>
      <c r="L34" s="805"/>
      <c r="M34" s="808"/>
      <c r="N34" s="829"/>
    </row>
    <row r="35" spans="1:14" ht="15" customHeight="1">
      <c r="A35" s="812">
        <v>10</v>
      </c>
      <c r="B35" s="799" t="s">
        <v>534</v>
      </c>
      <c r="C35" s="813" t="s">
        <v>701</v>
      </c>
      <c r="D35" s="813" t="s">
        <v>702</v>
      </c>
      <c r="E35" s="187" t="s">
        <v>691</v>
      </c>
      <c r="F35" s="187">
        <v>5255257</v>
      </c>
      <c r="G35" s="809"/>
      <c r="H35" s="795"/>
      <c r="I35" s="798">
        <v>107</v>
      </c>
      <c r="J35" s="733" t="s">
        <v>1143</v>
      </c>
      <c r="K35" s="800">
        <v>3700</v>
      </c>
      <c r="L35" s="803">
        <f>K35*1.18</f>
        <v>4366</v>
      </c>
      <c r="M35" s="806"/>
      <c r="N35" s="830">
        <v>4650078592974</v>
      </c>
    </row>
    <row r="36" spans="1:14">
      <c r="A36" s="812"/>
      <c r="B36" s="799"/>
      <c r="C36" s="813"/>
      <c r="D36" s="813"/>
      <c r="E36" s="187" t="s">
        <v>14</v>
      </c>
      <c r="F36" s="187">
        <v>4931041</v>
      </c>
      <c r="G36" s="810"/>
      <c r="H36" s="796"/>
      <c r="I36" s="798"/>
      <c r="J36" s="733"/>
      <c r="K36" s="801"/>
      <c r="L36" s="804"/>
      <c r="M36" s="807"/>
      <c r="N36" s="828"/>
    </row>
    <row r="37" spans="1:14">
      <c r="A37" s="812"/>
      <c r="B37" s="799"/>
      <c r="C37" s="813"/>
      <c r="D37" s="813"/>
      <c r="E37" s="187" t="s">
        <v>693</v>
      </c>
      <c r="F37" s="187" t="s">
        <v>703</v>
      </c>
      <c r="G37" s="811"/>
      <c r="H37" s="797"/>
      <c r="I37" s="798"/>
      <c r="J37" s="733"/>
      <c r="K37" s="802"/>
      <c r="L37" s="805"/>
      <c r="M37" s="808"/>
      <c r="N37" s="829"/>
    </row>
    <row r="38" spans="1:14" ht="15" customHeight="1">
      <c r="A38" s="812">
        <v>11</v>
      </c>
      <c r="B38" s="799" t="s">
        <v>699</v>
      </c>
      <c r="C38" s="813" t="s">
        <v>704</v>
      </c>
      <c r="D38" s="813" t="s">
        <v>705</v>
      </c>
      <c r="E38" s="187" t="s">
        <v>126</v>
      </c>
      <c r="F38" s="187">
        <v>3948095</v>
      </c>
      <c r="G38" s="809"/>
      <c r="H38" s="795"/>
      <c r="I38" s="798">
        <v>114</v>
      </c>
      <c r="J38" s="799" t="s">
        <v>1144</v>
      </c>
      <c r="K38" s="800">
        <v>8040</v>
      </c>
      <c r="L38" s="803">
        <f>K38*1.18</f>
        <v>9487.1999999999989</v>
      </c>
      <c r="M38" s="806"/>
      <c r="N38" s="830">
        <v>4650078592981</v>
      </c>
    </row>
    <row r="39" spans="1:14">
      <c r="A39" s="812"/>
      <c r="B39" s="799"/>
      <c r="C39" s="813"/>
      <c r="D39" s="813"/>
      <c r="E39" s="187" t="s">
        <v>691</v>
      </c>
      <c r="F39" s="187">
        <v>5298065</v>
      </c>
      <c r="G39" s="810"/>
      <c r="H39" s="796"/>
      <c r="I39" s="798"/>
      <c r="J39" s="799"/>
      <c r="K39" s="801"/>
      <c r="L39" s="804"/>
      <c r="M39" s="807"/>
      <c r="N39" s="828"/>
    </row>
    <row r="40" spans="1:14">
      <c r="A40" s="812"/>
      <c r="B40" s="799"/>
      <c r="C40" s="813"/>
      <c r="D40" s="813"/>
      <c r="E40" s="187" t="s">
        <v>14</v>
      </c>
      <c r="F40" s="187">
        <v>3950549</v>
      </c>
      <c r="G40" s="810"/>
      <c r="H40" s="796"/>
      <c r="I40" s="798"/>
      <c r="J40" s="799"/>
      <c r="K40" s="801"/>
      <c r="L40" s="804"/>
      <c r="M40" s="807"/>
      <c r="N40" s="828"/>
    </row>
    <row r="41" spans="1:14">
      <c r="A41" s="812"/>
      <c r="B41" s="799"/>
      <c r="C41" s="813"/>
      <c r="D41" s="813"/>
      <c r="E41" s="187" t="s">
        <v>693</v>
      </c>
      <c r="F41" s="187" t="s">
        <v>706</v>
      </c>
      <c r="G41" s="811"/>
      <c r="H41" s="797"/>
      <c r="I41" s="798"/>
      <c r="J41" s="799"/>
      <c r="K41" s="802"/>
      <c r="L41" s="805"/>
      <c r="M41" s="808"/>
      <c r="N41" s="829"/>
    </row>
    <row r="42" spans="1:14" ht="15" customHeight="1">
      <c r="A42" s="812">
        <v>12</v>
      </c>
      <c r="B42" s="799" t="s">
        <v>699</v>
      </c>
      <c r="C42" s="813" t="s">
        <v>707</v>
      </c>
      <c r="D42" s="813" t="s">
        <v>708</v>
      </c>
      <c r="E42" s="187" t="s">
        <v>126</v>
      </c>
      <c r="F42" s="187">
        <v>3948095</v>
      </c>
      <c r="G42" s="809"/>
      <c r="H42" s="795"/>
      <c r="I42" s="798">
        <v>114</v>
      </c>
      <c r="J42" s="799" t="s">
        <v>1145</v>
      </c>
      <c r="K42" s="800">
        <v>8040</v>
      </c>
      <c r="L42" s="803">
        <f>K42*1.18</f>
        <v>9487.1999999999989</v>
      </c>
      <c r="M42" s="806"/>
      <c r="N42" s="830">
        <v>4650078592998</v>
      </c>
    </row>
    <row r="43" spans="1:14">
      <c r="A43" s="812"/>
      <c r="B43" s="799"/>
      <c r="C43" s="813"/>
      <c r="D43" s="813"/>
      <c r="E43" s="187" t="s">
        <v>691</v>
      </c>
      <c r="F43" s="187" t="s">
        <v>709</v>
      </c>
      <c r="G43" s="810"/>
      <c r="H43" s="796"/>
      <c r="I43" s="798"/>
      <c r="J43" s="799"/>
      <c r="K43" s="801"/>
      <c r="L43" s="804"/>
      <c r="M43" s="807"/>
      <c r="N43" s="828"/>
    </row>
    <row r="44" spans="1:14">
      <c r="A44" s="812"/>
      <c r="B44" s="799"/>
      <c r="C44" s="813"/>
      <c r="D44" s="813"/>
      <c r="E44" s="187" t="s">
        <v>14</v>
      </c>
      <c r="F44" s="187">
        <v>3950549</v>
      </c>
      <c r="G44" s="810"/>
      <c r="H44" s="796"/>
      <c r="I44" s="798"/>
      <c r="J44" s="799"/>
      <c r="K44" s="801"/>
      <c r="L44" s="804"/>
      <c r="M44" s="807"/>
      <c r="N44" s="828"/>
    </row>
    <row r="45" spans="1:14">
      <c r="A45" s="812"/>
      <c r="B45" s="799"/>
      <c r="C45" s="813"/>
      <c r="D45" s="813"/>
      <c r="E45" s="187" t="s">
        <v>693</v>
      </c>
      <c r="F45" s="187" t="s">
        <v>706</v>
      </c>
      <c r="G45" s="811"/>
      <c r="H45" s="797"/>
      <c r="I45" s="798"/>
      <c r="J45" s="799"/>
      <c r="K45" s="802"/>
      <c r="L45" s="805"/>
      <c r="M45" s="808"/>
      <c r="N45" s="829"/>
    </row>
    <row r="46" spans="1:14" ht="14">
      <c r="A46" s="27">
        <v>13</v>
      </c>
      <c r="B46" s="338" t="s">
        <v>3028</v>
      </c>
      <c r="C46" s="339" t="s">
        <v>896</v>
      </c>
      <c r="D46" s="334">
        <v>183758</v>
      </c>
      <c r="E46" s="338" t="s">
        <v>848</v>
      </c>
      <c r="F46" s="338" t="s">
        <v>1397</v>
      </c>
      <c r="G46" s="340"/>
      <c r="H46" s="189">
        <v>89735110</v>
      </c>
      <c r="I46" s="68">
        <v>114</v>
      </c>
      <c r="J46" s="341" t="s">
        <v>1398</v>
      </c>
      <c r="K46" s="707">
        <v>2480</v>
      </c>
      <c r="L46" s="708">
        <f>K46*1.18</f>
        <v>2926.3999999999996</v>
      </c>
      <c r="M46" s="600"/>
      <c r="N46" s="618">
        <v>4607170106158</v>
      </c>
    </row>
    <row r="47" spans="1:14" ht="14">
      <c r="A47" s="28">
        <f>A46+1</f>
        <v>14</v>
      </c>
      <c r="B47" s="188" t="s">
        <v>3028</v>
      </c>
      <c r="C47" s="191" t="s">
        <v>1399</v>
      </c>
      <c r="D47" s="193">
        <v>180184</v>
      </c>
      <c r="E47" s="188" t="s">
        <v>730</v>
      </c>
      <c r="F47" s="188">
        <v>3904165</v>
      </c>
      <c r="G47" s="3"/>
      <c r="H47" s="189">
        <v>89033190</v>
      </c>
      <c r="I47" s="10">
        <v>94</v>
      </c>
      <c r="J47" s="192" t="s">
        <v>692</v>
      </c>
      <c r="K47" s="412">
        <v>950</v>
      </c>
      <c r="L47" s="413">
        <f>K47*1.18</f>
        <v>1121</v>
      </c>
      <c r="M47" s="598"/>
      <c r="N47" s="618">
        <v>4650078593001</v>
      </c>
    </row>
    <row r="48" spans="1:14" ht="14">
      <c r="A48" s="28">
        <f>A47+1</f>
        <v>15</v>
      </c>
      <c r="B48" s="188" t="s">
        <v>3061</v>
      </c>
      <c r="C48" s="191" t="s">
        <v>2075</v>
      </c>
      <c r="D48" s="193">
        <v>176825</v>
      </c>
      <c r="E48" s="188" t="s">
        <v>730</v>
      </c>
      <c r="F48" s="188">
        <v>3904166</v>
      </c>
      <c r="G48" s="3"/>
      <c r="H48" s="189">
        <v>89372190</v>
      </c>
      <c r="I48" s="10">
        <v>102</v>
      </c>
      <c r="J48" s="192" t="s">
        <v>2076</v>
      </c>
      <c r="K48" s="412">
        <v>1045</v>
      </c>
      <c r="L48" s="413">
        <f>K48*1.18</f>
        <v>1233.0999999999999</v>
      </c>
      <c r="M48" s="598"/>
      <c r="N48" s="618">
        <v>4650078593018</v>
      </c>
    </row>
    <row r="49" spans="1:14" ht="45" customHeight="1">
      <c r="A49" s="28">
        <f>A48+1</f>
        <v>16</v>
      </c>
      <c r="B49" s="188" t="s">
        <v>3028</v>
      </c>
      <c r="C49" s="191" t="s">
        <v>1400</v>
      </c>
      <c r="D49" s="193">
        <v>180179</v>
      </c>
      <c r="E49" s="188" t="s">
        <v>730</v>
      </c>
      <c r="F49" s="188">
        <v>3904167</v>
      </c>
      <c r="G49" s="189"/>
      <c r="H49" s="189"/>
      <c r="I49" s="10">
        <v>107</v>
      </c>
      <c r="J49" s="192" t="s">
        <v>1143</v>
      </c>
      <c r="K49" s="412">
        <v>1120</v>
      </c>
      <c r="L49" s="413">
        <f>K49*1.18</f>
        <v>1321.6</v>
      </c>
      <c r="M49" s="598"/>
      <c r="N49" s="618">
        <v>4650078593025</v>
      </c>
    </row>
    <row r="50" spans="1:14" ht="23.25" customHeight="1">
      <c r="A50" s="480">
        <f>A49+1</f>
        <v>17</v>
      </c>
      <c r="B50" s="481" t="s">
        <v>3028</v>
      </c>
      <c r="C50" s="482" t="s">
        <v>3361</v>
      </c>
      <c r="D50" s="706">
        <v>180956</v>
      </c>
      <c r="E50" s="481" t="s">
        <v>848</v>
      </c>
      <c r="F50" s="484">
        <v>4009220</v>
      </c>
      <c r="G50" s="485"/>
      <c r="H50" s="486"/>
      <c r="I50" s="487">
        <v>158.76</v>
      </c>
      <c r="J50" s="488" t="s">
        <v>3363</v>
      </c>
      <c r="K50" s="763" t="s">
        <v>1520</v>
      </c>
      <c r="L50" s="764"/>
      <c r="M50" s="598"/>
      <c r="N50" s="618">
        <v>4650078595197</v>
      </c>
    </row>
    <row r="51" spans="1:14" ht="23.25" customHeight="1">
      <c r="A51" s="480">
        <f>A50+1</f>
        <v>18</v>
      </c>
      <c r="B51" s="481" t="s">
        <v>3028</v>
      </c>
      <c r="C51" s="482" t="s">
        <v>3362</v>
      </c>
      <c r="D51" s="706">
        <v>180957</v>
      </c>
      <c r="E51" s="481" t="s">
        <v>848</v>
      </c>
      <c r="F51" s="484">
        <v>3022157</v>
      </c>
      <c r="G51" s="485"/>
      <c r="H51" s="486"/>
      <c r="I51" s="487">
        <v>158.76</v>
      </c>
      <c r="J51" s="488" t="s">
        <v>3364</v>
      </c>
      <c r="K51" s="763" t="s">
        <v>1520</v>
      </c>
      <c r="L51" s="764"/>
      <c r="M51" s="598"/>
      <c r="N51" s="618">
        <v>4650078595203</v>
      </c>
    </row>
    <row r="52" spans="1:14" ht="13">
      <c r="A52" s="444"/>
      <c r="B52" s="224"/>
      <c r="C52" s="224"/>
      <c r="D52" s="224"/>
      <c r="E52" s="360"/>
      <c r="F52" s="360" t="s">
        <v>1514</v>
      </c>
      <c r="G52" s="233"/>
      <c r="H52" s="395"/>
      <c r="I52" s="224"/>
      <c r="J52" s="360"/>
      <c r="K52" s="411"/>
      <c r="L52" s="478"/>
      <c r="M52" s="597"/>
      <c r="N52" s="616"/>
    </row>
    <row r="53" spans="1:14" ht="45" customHeight="1">
      <c r="A53" s="480">
        <f>A51+1</f>
        <v>19</v>
      </c>
      <c r="B53" s="481" t="s">
        <v>711</v>
      </c>
      <c r="C53" s="482" t="s">
        <v>897</v>
      </c>
      <c r="D53" s="483" t="s">
        <v>1281</v>
      </c>
      <c r="E53" s="481" t="s">
        <v>848</v>
      </c>
      <c r="F53" s="484">
        <v>105120110100</v>
      </c>
      <c r="G53" s="485" t="s">
        <v>1401</v>
      </c>
      <c r="H53" s="486">
        <v>88592110</v>
      </c>
      <c r="I53" s="487">
        <v>84</v>
      </c>
      <c r="J53" s="488" t="s">
        <v>1223</v>
      </c>
      <c r="K53" s="763" t="s">
        <v>1520</v>
      </c>
      <c r="L53" s="764"/>
      <c r="M53" s="598"/>
      <c r="N53" s="618">
        <v>4650078593032</v>
      </c>
    </row>
    <row r="54" spans="1:14" ht="22">
      <c r="A54" s="480">
        <f>A53+1</f>
        <v>20</v>
      </c>
      <c r="B54" s="481" t="s">
        <v>711</v>
      </c>
      <c r="C54" s="482" t="s">
        <v>898</v>
      </c>
      <c r="D54" s="483" t="s">
        <v>1282</v>
      </c>
      <c r="E54" s="481" t="s">
        <v>848</v>
      </c>
      <c r="F54" s="481" t="s">
        <v>1515</v>
      </c>
      <c r="G54" s="485" t="s">
        <v>1402</v>
      </c>
      <c r="H54" s="486">
        <v>89500110</v>
      </c>
      <c r="I54" s="487">
        <v>92</v>
      </c>
      <c r="J54" s="488" t="s">
        <v>1224</v>
      </c>
      <c r="K54" s="763" t="s">
        <v>1520</v>
      </c>
      <c r="L54" s="764"/>
      <c r="M54" s="598"/>
      <c r="N54" s="618">
        <v>4650078593049</v>
      </c>
    </row>
    <row r="55" spans="1:14" ht="12.75" customHeight="1">
      <c r="A55" s="444"/>
      <c r="B55" s="224"/>
      <c r="C55" s="224"/>
      <c r="D55" s="224"/>
      <c r="E55" s="360"/>
      <c r="F55" s="360" t="s">
        <v>1516</v>
      </c>
      <c r="G55" s="233"/>
      <c r="H55" s="395"/>
      <c r="I55" s="224"/>
      <c r="J55" s="360"/>
      <c r="K55" s="411"/>
      <c r="L55" s="478"/>
      <c r="M55" s="597"/>
      <c r="N55" s="616"/>
    </row>
    <row r="56" spans="1:14" ht="22">
      <c r="A56" s="480">
        <f>A54+1</f>
        <v>21</v>
      </c>
      <c r="B56" s="481" t="s">
        <v>711</v>
      </c>
      <c r="C56" s="482" t="s">
        <v>1517</v>
      </c>
      <c r="D56" s="483" t="s">
        <v>1283</v>
      </c>
      <c r="E56" s="481" t="s">
        <v>730</v>
      </c>
      <c r="F56" s="481"/>
      <c r="G56" s="483"/>
      <c r="H56" s="486">
        <v>89592190</v>
      </c>
      <c r="I56" s="487">
        <v>82</v>
      </c>
      <c r="J56" s="488" t="s">
        <v>1225</v>
      </c>
      <c r="K56" s="763" t="s">
        <v>1520</v>
      </c>
      <c r="L56" s="764"/>
      <c r="M56" s="598"/>
      <c r="N56" s="618">
        <v>4650078593056</v>
      </c>
    </row>
    <row r="57" spans="1:14" ht="22">
      <c r="A57" s="480">
        <f>A56+1</f>
        <v>22</v>
      </c>
      <c r="B57" s="481" t="s">
        <v>3028</v>
      </c>
      <c r="C57" s="482" t="s">
        <v>3134</v>
      </c>
      <c r="D57" s="483"/>
      <c r="E57" s="481" t="s">
        <v>730</v>
      </c>
      <c r="F57" s="481"/>
      <c r="G57" s="483" t="s">
        <v>1518</v>
      </c>
      <c r="H57" s="486">
        <v>89316190</v>
      </c>
      <c r="I57" s="487">
        <v>80</v>
      </c>
      <c r="J57" s="488" t="s">
        <v>1519</v>
      </c>
      <c r="K57" s="763" t="s">
        <v>1520</v>
      </c>
      <c r="L57" s="764"/>
      <c r="M57" s="598"/>
      <c r="N57" s="618">
        <v>4650078593063</v>
      </c>
    </row>
    <row r="58" spans="1:14" ht="23" thickBot="1">
      <c r="A58" s="480">
        <f>A57+1</f>
        <v>23</v>
      </c>
      <c r="B58" s="481" t="s">
        <v>3028</v>
      </c>
      <c r="C58" s="482" t="s">
        <v>3135</v>
      </c>
      <c r="D58" s="483"/>
      <c r="E58" s="481" t="s">
        <v>730</v>
      </c>
      <c r="F58" s="481"/>
      <c r="G58" s="483" t="s">
        <v>1521</v>
      </c>
      <c r="H58" s="486">
        <v>89184190</v>
      </c>
      <c r="I58" s="487">
        <v>83</v>
      </c>
      <c r="J58" s="488" t="s">
        <v>1522</v>
      </c>
      <c r="K58" s="763" t="s">
        <v>1520</v>
      </c>
      <c r="L58" s="764"/>
      <c r="M58" s="598"/>
      <c r="N58" s="618">
        <v>4650078593070</v>
      </c>
    </row>
    <row r="59" spans="1:14" ht="12.75" customHeight="1">
      <c r="A59" s="226"/>
      <c r="B59" s="227"/>
      <c r="C59" s="227"/>
      <c r="D59" s="227"/>
      <c r="E59" s="362"/>
      <c r="F59" s="362" t="s">
        <v>710</v>
      </c>
      <c r="G59" s="212"/>
      <c r="H59" s="400"/>
      <c r="I59" s="227"/>
      <c r="J59" s="362"/>
      <c r="K59" s="416"/>
      <c r="L59" s="417"/>
      <c r="M59" s="601"/>
      <c r="N59" s="619"/>
    </row>
    <row r="60" spans="1:14" ht="14">
      <c r="A60" s="42">
        <f>A58+1</f>
        <v>24</v>
      </c>
      <c r="B60" s="403" t="s">
        <v>3061</v>
      </c>
      <c r="C60" s="58" t="s">
        <v>712</v>
      </c>
      <c r="D60" s="193">
        <v>18375</v>
      </c>
      <c r="E60" s="403" t="s">
        <v>713</v>
      </c>
      <c r="F60" s="403" t="s">
        <v>1289</v>
      </c>
      <c r="G60" s="193" t="s">
        <v>1290</v>
      </c>
      <c r="H60" s="398">
        <v>89861110</v>
      </c>
      <c r="I60" s="465">
        <v>130</v>
      </c>
      <c r="J60" s="88" t="s">
        <v>1146</v>
      </c>
      <c r="K60" s="412">
        <v>3920</v>
      </c>
      <c r="L60" s="413">
        <f>K60*1.18</f>
        <v>4625.5999999999995</v>
      </c>
      <c r="M60" s="598"/>
      <c r="N60" s="618">
        <v>4607170106141</v>
      </c>
    </row>
    <row r="61" spans="1:14" ht="22">
      <c r="A61" s="480">
        <f>A60+1</f>
        <v>25</v>
      </c>
      <c r="B61" s="481" t="s">
        <v>711</v>
      </c>
      <c r="C61" s="482" t="s">
        <v>880</v>
      </c>
      <c r="D61" s="483" t="s">
        <v>1229</v>
      </c>
      <c r="E61" s="481" t="s">
        <v>727</v>
      </c>
      <c r="F61" s="481" t="s">
        <v>1291</v>
      </c>
      <c r="G61" s="483" t="s">
        <v>1292</v>
      </c>
      <c r="H61" s="486">
        <v>88624110</v>
      </c>
      <c r="I61" s="487">
        <v>118</v>
      </c>
      <c r="J61" s="488" t="s">
        <v>1147</v>
      </c>
      <c r="K61" s="763" t="s">
        <v>1520</v>
      </c>
      <c r="L61" s="764"/>
      <c r="M61" s="598"/>
      <c r="N61" s="618">
        <v>4650078593094</v>
      </c>
    </row>
    <row r="62" spans="1:14" ht="10.5" customHeight="1">
      <c r="A62" s="480">
        <f>A61+1</f>
        <v>26</v>
      </c>
      <c r="B62" s="481" t="s">
        <v>711</v>
      </c>
      <c r="C62" s="482" t="s">
        <v>881</v>
      </c>
      <c r="D62" s="483" t="s">
        <v>1230</v>
      </c>
      <c r="E62" s="481" t="s">
        <v>727</v>
      </c>
      <c r="F62" s="491" t="s">
        <v>1523</v>
      </c>
      <c r="G62" s="483" t="s">
        <v>1524</v>
      </c>
      <c r="H62" s="486">
        <v>88253110</v>
      </c>
      <c r="I62" s="487">
        <v>100.6</v>
      </c>
      <c r="J62" s="488" t="s">
        <v>1148</v>
      </c>
      <c r="K62" s="763" t="s">
        <v>1520</v>
      </c>
      <c r="L62" s="764"/>
      <c r="M62" s="598"/>
      <c r="N62" s="618">
        <v>4650078593100</v>
      </c>
    </row>
    <row r="63" spans="1:14" ht="10.5" customHeight="1">
      <c r="A63" s="480">
        <f>A62+1</f>
        <v>27</v>
      </c>
      <c r="B63" s="481" t="s">
        <v>3028</v>
      </c>
      <c r="C63" s="482" t="s">
        <v>1525</v>
      </c>
      <c r="D63" s="483"/>
      <c r="E63" s="481" t="s">
        <v>722</v>
      </c>
      <c r="F63" s="481"/>
      <c r="G63" s="483"/>
      <c r="H63" s="486">
        <v>89899110</v>
      </c>
      <c r="I63" s="487">
        <v>123</v>
      </c>
      <c r="J63" s="488" t="s">
        <v>1526</v>
      </c>
      <c r="K63" s="763" t="s">
        <v>1520</v>
      </c>
      <c r="L63" s="764"/>
      <c r="M63" s="598"/>
      <c r="N63" s="618">
        <v>4650078593117</v>
      </c>
    </row>
    <row r="64" spans="1:14" ht="14">
      <c r="A64" s="480">
        <f>A63+1</f>
        <v>28</v>
      </c>
      <c r="B64" s="481" t="s">
        <v>3028</v>
      </c>
      <c r="C64" s="482" t="s">
        <v>1527</v>
      </c>
      <c r="D64" s="483"/>
      <c r="E64" s="481" t="s">
        <v>727</v>
      </c>
      <c r="F64" s="481" t="s">
        <v>1528</v>
      </c>
      <c r="G64" s="483" t="s">
        <v>1529</v>
      </c>
      <c r="H64" s="486">
        <v>88547110</v>
      </c>
      <c r="I64" s="487">
        <v>104.19</v>
      </c>
      <c r="J64" s="488" t="s">
        <v>1530</v>
      </c>
      <c r="K64" s="763" t="s">
        <v>1520</v>
      </c>
      <c r="L64" s="764"/>
      <c r="M64" s="598"/>
      <c r="N64" s="618">
        <v>4650078593124</v>
      </c>
    </row>
    <row r="65" spans="1:14" ht="12.75" customHeight="1">
      <c r="A65" s="228"/>
      <c r="B65" s="229"/>
      <c r="C65" s="229"/>
      <c r="D65" s="229"/>
      <c r="E65" s="363"/>
      <c r="F65" s="363" t="s">
        <v>714</v>
      </c>
      <c r="G65" s="211"/>
      <c r="H65" s="401"/>
      <c r="I65" s="229"/>
      <c r="J65" s="363"/>
      <c r="K65" s="418"/>
      <c r="L65" s="419"/>
      <c r="M65" s="602"/>
      <c r="N65" s="620"/>
    </row>
    <row r="66" spans="1:14" ht="22">
      <c r="A66" s="480">
        <f>A64+1</f>
        <v>29</v>
      </c>
      <c r="B66" s="481" t="s">
        <v>711</v>
      </c>
      <c r="C66" s="489" t="s">
        <v>715</v>
      </c>
      <c r="D66" s="483" t="s">
        <v>716</v>
      </c>
      <c r="E66" s="481" t="s">
        <v>711</v>
      </c>
      <c r="F66" s="492" t="s">
        <v>1293</v>
      </c>
      <c r="G66" s="493"/>
      <c r="H66" s="486">
        <v>89039110</v>
      </c>
      <c r="I66" s="487">
        <v>142</v>
      </c>
      <c r="J66" s="490" t="s">
        <v>1149</v>
      </c>
      <c r="K66" s="763" t="s">
        <v>1520</v>
      </c>
      <c r="L66" s="764"/>
      <c r="M66" s="598"/>
      <c r="N66" s="618">
        <v>4607170106042</v>
      </c>
    </row>
    <row r="67" spans="1:14" ht="22">
      <c r="A67" s="28">
        <f t="shared" ref="A67:A74" si="0">A66+1</f>
        <v>30</v>
      </c>
      <c r="B67" s="188" t="s">
        <v>711</v>
      </c>
      <c r="C67" s="58" t="s">
        <v>886</v>
      </c>
      <c r="D67" s="189">
        <v>186639</v>
      </c>
      <c r="E67" s="188" t="s">
        <v>848</v>
      </c>
      <c r="F67" s="188" t="s">
        <v>1294</v>
      </c>
      <c r="G67" s="331" t="s">
        <v>1295</v>
      </c>
      <c r="H67" s="398">
        <v>89409110</v>
      </c>
      <c r="I67" s="10">
        <v>108</v>
      </c>
      <c r="J67" s="6" t="s">
        <v>1150</v>
      </c>
      <c r="K67" s="412">
        <v>2260</v>
      </c>
      <c r="L67" s="413">
        <f>K67*1.18</f>
        <v>2666.7999999999997</v>
      </c>
      <c r="M67" s="598"/>
      <c r="N67" s="618">
        <v>4650078593131</v>
      </c>
    </row>
    <row r="68" spans="1:14" ht="14">
      <c r="A68" s="480">
        <f t="shared" si="0"/>
        <v>31</v>
      </c>
      <c r="B68" s="481" t="s">
        <v>711</v>
      </c>
      <c r="C68" s="482" t="s">
        <v>882</v>
      </c>
      <c r="D68" s="483" t="s">
        <v>1231</v>
      </c>
      <c r="E68" s="481" t="s">
        <v>848</v>
      </c>
      <c r="F68" s="491" t="s">
        <v>1296</v>
      </c>
      <c r="G68" s="485" t="s">
        <v>1297</v>
      </c>
      <c r="H68" s="486">
        <v>88834110</v>
      </c>
      <c r="I68" s="487">
        <v>135</v>
      </c>
      <c r="J68" s="488" t="s">
        <v>1151</v>
      </c>
      <c r="K68" s="763" t="s">
        <v>1520</v>
      </c>
      <c r="L68" s="764"/>
      <c r="M68" s="598"/>
      <c r="N68" s="618">
        <v>4650078593148</v>
      </c>
    </row>
    <row r="69" spans="1:14" ht="10.5" customHeight="1">
      <c r="A69" s="480">
        <f t="shared" si="0"/>
        <v>32</v>
      </c>
      <c r="B69" s="481" t="s">
        <v>711</v>
      </c>
      <c r="C69" s="482" t="s">
        <v>883</v>
      </c>
      <c r="D69" s="483" t="s">
        <v>1232</v>
      </c>
      <c r="E69" s="481" t="s">
        <v>727</v>
      </c>
      <c r="F69" s="491" t="s">
        <v>1298</v>
      </c>
      <c r="G69" s="485"/>
      <c r="H69" s="486">
        <v>89830110</v>
      </c>
      <c r="I69" s="487">
        <v>98</v>
      </c>
      <c r="J69" s="488" t="s">
        <v>1152</v>
      </c>
      <c r="K69" s="763" t="s">
        <v>1520</v>
      </c>
      <c r="L69" s="764"/>
      <c r="M69" s="598"/>
      <c r="N69" s="618">
        <v>4650078593155</v>
      </c>
    </row>
    <row r="70" spans="1:14" ht="14">
      <c r="A70" s="480">
        <f t="shared" si="0"/>
        <v>33</v>
      </c>
      <c r="B70" s="481" t="s">
        <v>711</v>
      </c>
      <c r="C70" s="482" t="s">
        <v>884</v>
      </c>
      <c r="D70" s="483" t="s">
        <v>1233</v>
      </c>
      <c r="E70" s="481" t="s">
        <v>848</v>
      </c>
      <c r="F70" s="491" t="s">
        <v>1299</v>
      </c>
      <c r="G70" s="485"/>
      <c r="H70" s="486">
        <v>89862110</v>
      </c>
      <c r="I70" s="487">
        <v>108</v>
      </c>
      <c r="J70" s="488" t="s">
        <v>1153</v>
      </c>
      <c r="K70" s="763" t="s">
        <v>1520</v>
      </c>
      <c r="L70" s="764"/>
      <c r="M70" s="598"/>
      <c r="N70" s="618">
        <v>4650078593162</v>
      </c>
    </row>
    <row r="71" spans="1:14" ht="10.5" customHeight="1">
      <c r="A71" s="480">
        <f t="shared" si="0"/>
        <v>34</v>
      </c>
      <c r="B71" s="481" t="s">
        <v>711</v>
      </c>
      <c r="C71" s="482" t="s">
        <v>885</v>
      </c>
      <c r="D71" s="483" t="s">
        <v>1234</v>
      </c>
      <c r="E71" s="481" t="s">
        <v>727</v>
      </c>
      <c r="F71" s="491" t="s">
        <v>1300</v>
      </c>
      <c r="G71" s="485"/>
      <c r="H71" s="486">
        <v>89891110</v>
      </c>
      <c r="I71" s="487">
        <v>98</v>
      </c>
      <c r="J71" s="488" t="s">
        <v>1154</v>
      </c>
      <c r="K71" s="763" t="s">
        <v>1520</v>
      </c>
      <c r="L71" s="764"/>
      <c r="M71" s="598"/>
      <c r="N71" s="618">
        <v>4650078593179</v>
      </c>
    </row>
    <row r="72" spans="1:14" ht="22">
      <c r="A72" s="480">
        <f t="shared" si="0"/>
        <v>35</v>
      </c>
      <c r="B72" s="481" t="s">
        <v>711</v>
      </c>
      <c r="C72" s="482" t="s">
        <v>1301</v>
      </c>
      <c r="D72" s="483" t="s">
        <v>1235</v>
      </c>
      <c r="E72" s="481" t="s">
        <v>1302</v>
      </c>
      <c r="F72" s="481"/>
      <c r="G72" s="485"/>
      <c r="H72" s="486">
        <v>89896190</v>
      </c>
      <c r="I72" s="487">
        <v>98</v>
      </c>
      <c r="J72" s="488" t="s">
        <v>1155</v>
      </c>
      <c r="K72" s="763" t="s">
        <v>1520</v>
      </c>
      <c r="L72" s="764"/>
      <c r="M72" s="598"/>
      <c r="N72" s="618">
        <v>4650078593186</v>
      </c>
    </row>
    <row r="73" spans="1:14" ht="10.5" customHeight="1">
      <c r="A73" s="480">
        <f>A72+1</f>
        <v>36</v>
      </c>
      <c r="B73" s="481" t="s">
        <v>3028</v>
      </c>
      <c r="C73" s="482" t="s">
        <v>1531</v>
      </c>
      <c r="D73" s="483"/>
      <c r="E73" s="481" t="s">
        <v>722</v>
      </c>
      <c r="F73" s="481"/>
      <c r="G73" s="485"/>
      <c r="H73" s="486">
        <v>89904110</v>
      </c>
      <c r="I73" s="487">
        <v>101</v>
      </c>
      <c r="J73" s="488" t="s">
        <v>1532</v>
      </c>
      <c r="K73" s="763" t="s">
        <v>1520</v>
      </c>
      <c r="L73" s="764"/>
      <c r="M73" s="598"/>
      <c r="N73" s="618">
        <v>4650078593193</v>
      </c>
    </row>
    <row r="74" spans="1:14" ht="10.5" customHeight="1">
      <c r="A74" s="480">
        <f t="shared" si="0"/>
        <v>37</v>
      </c>
      <c r="B74" s="481" t="s">
        <v>3028</v>
      </c>
      <c r="C74" s="482" t="s">
        <v>1533</v>
      </c>
      <c r="D74" s="483"/>
      <c r="E74" s="481" t="s">
        <v>722</v>
      </c>
      <c r="F74" s="481" t="s">
        <v>1534</v>
      </c>
      <c r="G74" s="485" t="s">
        <v>1535</v>
      </c>
      <c r="H74" s="486">
        <v>89443110</v>
      </c>
      <c r="I74" s="487">
        <v>132</v>
      </c>
      <c r="J74" s="488" t="s">
        <v>1536</v>
      </c>
      <c r="K74" s="763" t="s">
        <v>1520</v>
      </c>
      <c r="L74" s="764"/>
      <c r="M74" s="598"/>
      <c r="N74" s="618">
        <v>4650078593209</v>
      </c>
    </row>
    <row r="75" spans="1:14" ht="33">
      <c r="A75" s="480">
        <f>A74+1</f>
        <v>38</v>
      </c>
      <c r="B75" s="481" t="s">
        <v>3028</v>
      </c>
      <c r="C75" s="482" t="s">
        <v>1537</v>
      </c>
      <c r="D75" s="483"/>
      <c r="E75" s="481" t="s">
        <v>722</v>
      </c>
      <c r="F75" s="481" t="s">
        <v>1538</v>
      </c>
      <c r="G75" s="485" t="s">
        <v>1295</v>
      </c>
      <c r="H75" s="486">
        <v>89902110</v>
      </c>
      <c r="I75" s="487">
        <v>108</v>
      </c>
      <c r="J75" s="488" t="s">
        <v>1539</v>
      </c>
      <c r="K75" s="763" t="s">
        <v>1520</v>
      </c>
      <c r="L75" s="764"/>
      <c r="M75" s="598"/>
      <c r="N75" s="618">
        <v>4650078593216</v>
      </c>
    </row>
    <row r="76" spans="1:14" ht="12.75" customHeight="1">
      <c r="A76" s="446"/>
      <c r="B76" s="325"/>
      <c r="C76" s="325"/>
      <c r="D76" s="325"/>
      <c r="E76" s="364"/>
      <c r="F76" s="360" t="s">
        <v>1112</v>
      </c>
      <c r="G76" s="333"/>
      <c r="H76" s="395"/>
      <c r="I76" s="325"/>
      <c r="J76" s="364"/>
      <c r="K76" s="420"/>
      <c r="L76" s="479"/>
      <c r="M76" s="603"/>
      <c r="N76" s="621"/>
    </row>
    <row r="77" spans="1:14" ht="14">
      <c r="A77" s="480">
        <f>A75+1</f>
        <v>39</v>
      </c>
      <c r="B77" s="481" t="s">
        <v>711</v>
      </c>
      <c r="C77" s="482" t="s">
        <v>893</v>
      </c>
      <c r="D77" s="483" t="s">
        <v>1278</v>
      </c>
      <c r="E77" s="481" t="s">
        <v>848</v>
      </c>
      <c r="F77" s="481" t="s">
        <v>1540</v>
      </c>
      <c r="G77" s="483" t="s">
        <v>1541</v>
      </c>
      <c r="H77" s="486">
        <v>88891150</v>
      </c>
      <c r="I77" s="487">
        <v>98.424999999999997</v>
      </c>
      <c r="J77" s="488" t="s">
        <v>1220</v>
      </c>
      <c r="K77" s="763" t="s">
        <v>1520</v>
      </c>
      <c r="L77" s="764"/>
      <c r="M77" s="598"/>
      <c r="N77" s="618">
        <v>4650078593223</v>
      </c>
    </row>
    <row r="78" spans="1:14" ht="14">
      <c r="A78" s="480">
        <f>A77+1</f>
        <v>40</v>
      </c>
      <c r="B78" s="481" t="s">
        <v>711</v>
      </c>
      <c r="C78" s="482" t="s">
        <v>894</v>
      </c>
      <c r="D78" s="483" t="s">
        <v>1279</v>
      </c>
      <c r="E78" s="481" t="s">
        <v>848</v>
      </c>
      <c r="F78" s="481" t="s">
        <v>1542</v>
      </c>
      <c r="G78" s="483" t="s">
        <v>1543</v>
      </c>
      <c r="H78" s="486">
        <v>88892150</v>
      </c>
      <c r="I78" s="487">
        <v>98.45</v>
      </c>
      <c r="J78" s="488" t="s">
        <v>1221</v>
      </c>
      <c r="K78" s="763" t="s">
        <v>1520</v>
      </c>
      <c r="L78" s="764"/>
      <c r="M78" s="598"/>
      <c r="N78" s="618">
        <v>4650078593230</v>
      </c>
    </row>
    <row r="79" spans="1:14" ht="14">
      <c r="A79" s="480">
        <f>A78+1</f>
        <v>41</v>
      </c>
      <c r="B79" s="481" t="s">
        <v>711</v>
      </c>
      <c r="C79" s="482" t="s">
        <v>895</v>
      </c>
      <c r="D79" s="483" t="s">
        <v>1280</v>
      </c>
      <c r="E79" s="481" t="s">
        <v>848</v>
      </c>
      <c r="F79" s="481" t="s">
        <v>1544</v>
      </c>
      <c r="G79" s="483" t="s">
        <v>1545</v>
      </c>
      <c r="H79" s="486">
        <v>89018150</v>
      </c>
      <c r="I79" s="487">
        <v>100</v>
      </c>
      <c r="J79" s="488" t="s">
        <v>1222</v>
      </c>
      <c r="K79" s="763" t="s">
        <v>1520</v>
      </c>
      <c r="L79" s="764"/>
      <c r="M79" s="598"/>
      <c r="N79" s="618">
        <v>4650078593247</v>
      </c>
    </row>
    <row r="80" spans="1:14" ht="12.75" customHeight="1">
      <c r="A80" s="444"/>
      <c r="B80" s="224"/>
      <c r="C80" s="224"/>
      <c r="D80" s="224"/>
      <c r="E80" s="360"/>
      <c r="F80" s="360" t="s">
        <v>1546</v>
      </c>
      <c r="G80" s="233"/>
      <c r="H80" s="395"/>
      <c r="I80" s="224"/>
      <c r="J80" s="360"/>
      <c r="K80" s="411"/>
      <c r="L80" s="478"/>
      <c r="M80" s="597"/>
      <c r="N80" s="616"/>
    </row>
    <row r="81" spans="1:14" ht="22">
      <c r="A81" s="480">
        <f>A79+1</f>
        <v>42</v>
      </c>
      <c r="B81" s="481" t="s">
        <v>3028</v>
      </c>
      <c r="C81" s="482" t="s">
        <v>1547</v>
      </c>
      <c r="D81" s="483"/>
      <c r="E81" s="481" t="s">
        <v>848</v>
      </c>
      <c r="F81" s="481" t="s">
        <v>1548</v>
      </c>
      <c r="G81" s="483" t="s">
        <v>1549</v>
      </c>
      <c r="H81" s="486">
        <v>89834110</v>
      </c>
      <c r="I81" s="487">
        <v>125</v>
      </c>
      <c r="J81" s="488" t="s">
        <v>1550</v>
      </c>
      <c r="K81" s="763" t="s">
        <v>1520</v>
      </c>
      <c r="L81" s="764"/>
      <c r="M81" s="598"/>
      <c r="N81" s="618">
        <v>4650078593261</v>
      </c>
    </row>
    <row r="82" spans="1:14" ht="14">
      <c r="A82" s="480">
        <f>A81+1</f>
        <v>43</v>
      </c>
      <c r="B82" s="481" t="s">
        <v>3028</v>
      </c>
      <c r="C82" s="482" t="s">
        <v>1551</v>
      </c>
      <c r="D82" s="483"/>
      <c r="E82" s="481" t="s">
        <v>730</v>
      </c>
      <c r="F82" s="481" t="s">
        <v>1552</v>
      </c>
      <c r="G82" s="483" t="s">
        <v>1553</v>
      </c>
      <c r="H82" s="486">
        <v>89319190</v>
      </c>
      <c r="I82" s="487">
        <v>93</v>
      </c>
      <c r="J82" s="488" t="s">
        <v>1554</v>
      </c>
      <c r="K82" s="763" t="s">
        <v>1520</v>
      </c>
      <c r="L82" s="764"/>
      <c r="M82" s="598"/>
      <c r="N82" s="618">
        <v>4650078593278</v>
      </c>
    </row>
    <row r="83" spans="1:14" ht="10.5" customHeight="1">
      <c r="A83" s="480">
        <f>A82+1</f>
        <v>44</v>
      </c>
      <c r="B83" s="481" t="s">
        <v>3028</v>
      </c>
      <c r="C83" s="482" t="s">
        <v>1555</v>
      </c>
      <c r="D83" s="483"/>
      <c r="E83" s="481" t="s">
        <v>730</v>
      </c>
      <c r="F83" s="481">
        <v>99435938</v>
      </c>
      <c r="G83" s="483" t="s">
        <v>1556</v>
      </c>
      <c r="H83" s="486">
        <v>89502190</v>
      </c>
      <c r="I83" s="487">
        <v>94.4</v>
      </c>
      <c r="J83" s="488" t="s">
        <v>1557</v>
      </c>
      <c r="K83" s="763" t="s">
        <v>1520</v>
      </c>
      <c r="L83" s="764"/>
      <c r="M83" s="598"/>
      <c r="N83" s="618">
        <v>4650078593285</v>
      </c>
    </row>
    <row r="84" spans="1:14" ht="14">
      <c r="A84" s="480">
        <f t="shared" ref="A84:A91" si="1">A83+1</f>
        <v>45</v>
      </c>
      <c r="B84" s="481" t="s">
        <v>3028</v>
      </c>
      <c r="C84" s="482" t="s">
        <v>1558</v>
      </c>
      <c r="D84" s="483"/>
      <c r="E84" s="481" t="s">
        <v>848</v>
      </c>
      <c r="F84" s="481">
        <v>504279937</v>
      </c>
      <c r="G84" s="483"/>
      <c r="H84" s="486">
        <v>89889110</v>
      </c>
      <c r="I84" s="487">
        <v>115</v>
      </c>
      <c r="J84" s="488" t="s">
        <v>1559</v>
      </c>
      <c r="K84" s="763" t="s">
        <v>1520</v>
      </c>
      <c r="L84" s="764"/>
      <c r="M84" s="598"/>
      <c r="N84" s="618">
        <v>4650078593292</v>
      </c>
    </row>
    <row r="85" spans="1:14" ht="22">
      <c r="A85" s="480">
        <f t="shared" si="1"/>
        <v>46</v>
      </c>
      <c r="B85" s="481" t="s">
        <v>3028</v>
      </c>
      <c r="C85" s="482" t="s">
        <v>1560</v>
      </c>
      <c r="D85" s="483"/>
      <c r="E85" s="481" t="s">
        <v>848</v>
      </c>
      <c r="F85" s="481">
        <v>2991786</v>
      </c>
      <c r="G85" s="483" t="s">
        <v>1561</v>
      </c>
      <c r="H85" s="486">
        <v>89024110</v>
      </c>
      <c r="I85" s="487">
        <v>115</v>
      </c>
      <c r="J85" s="488" t="s">
        <v>1562</v>
      </c>
      <c r="K85" s="763" t="s">
        <v>1520</v>
      </c>
      <c r="L85" s="764"/>
      <c r="M85" s="598"/>
      <c r="N85" s="618">
        <v>4650078593308</v>
      </c>
    </row>
    <row r="86" spans="1:14" ht="44">
      <c r="A86" s="480">
        <f t="shared" si="1"/>
        <v>47</v>
      </c>
      <c r="B86" s="481" t="s">
        <v>3028</v>
      </c>
      <c r="C86" s="482" t="s">
        <v>1563</v>
      </c>
      <c r="D86" s="483"/>
      <c r="E86" s="481" t="s">
        <v>730</v>
      </c>
      <c r="F86" s="481"/>
      <c r="G86" s="483" t="s">
        <v>1564</v>
      </c>
      <c r="H86" s="486">
        <v>89317192</v>
      </c>
      <c r="I86" s="487">
        <v>104</v>
      </c>
      <c r="J86" s="488" t="s">
        <v>1565</v>
      </c>
      <c r="K86" s="763" t="s">
        <v>1520</v>
      </c>
      <c r="L86" s="764"/>
      <c r="M86" s="598"/>
      <c r="N86" s="618">
        <v>4650078593315</v>
      </c>
    </row>
    <row r="87" spans="1:14" ht="14">
      <c r="A87" s="480">
        <f t="shared" si="1"/>
        <v>48</v>
      </c>
      <c r="B87" s="481" t="s">
        <v>3028</v>
      </c>
      <c r="C87" s="482" t="s">
        <v>1566</v>
      </c>
      <c r="D87" s="483"/>
      <c r="E87" s="481" t="s">
        <v>848</v>
      </c>
      <c r="F87" s="481" t="s">
        <v>1567</v>
      </c>
      <c r="G87" s="483" t="s">
        <v>1568</v>
      </c>
      <c r="H87" s="486">
        <v>89831110</v>
      </c>
      <c r="I87" s="487">
        <v>135</v>
      </c>
      <c r="J87" s="488" t="s">
        <v>1569</v>
      </c>
      <c r="K87" s="763" t="s">
        <v>1520</v>
      </c>
      <c r="L87" s="764"/>
      <c r="M87" s="598"/>
      <c r="N87" s="618">
        <v>4650078593322</v>
      </c>
    </row>
    <row r="88" spans="1:14" ht="66">
      <c r="A88" s="480">
        <f t="shared" si="1"/>
        <v>49</v>
      </c>
      <c r="B88" s="481" t="s">
        <v>3028</v>
      </c>
      <c r="C88" s="482" t="s">
        <v>1570</v>
      </c>
      <c r="D88" s="483"/>
      <c r="E88" s="481" t="s">
        <v>727</v>
      </c>
      <c r="F88" s="481" t="s">
        <v>1571</v>
      </c>
      <c r="G88" s="483" t="s">
        <v>1572</v>
      </c>
      <c r="H88" s="486">
        <v>89872110</v>
      </c>
      <c r="I88" s="487">
        <v>137</v>
      </c>
      <c r="J88" s="488" t="s">
        <v>1573</v>
      </c>
      <c r="K88" s="763" t="s">
        <v>1520</v>
      </c>
      <c r="L88" s="764"/>
      <c r="M88" s="598"/>
      <c r="N88" s="618">
        <v>4650078593339</v>
      </c>
    </row>
    <row r="89" spans="1:14" ht="14">
      <c r="A89" s="480">
        <f t="shared" si="1"/>
        <v>50</v>
      </c>
      <c r="B89" s="481" t="s">
        <v>3028</v>
      </c>
      <c r="C89" s="482" t="s">
        <v>1574</v>
      </c>
      <c r="D89" s="483"/>
      <c r="E89" s="481" t="s">
        <v>848</v>
      </c>
      <c r="F89" s="481" t="s">
        <v>1575</v>
      </c>
      <c r="G89" s="483" t="s">
        <v>1568</v>
      </c>
      <c r="H89" s="486">
        <v>89900110</v>
      </c>
      <c r="I89" s="487">
        <v>135</v>
      </c>
      <c r="J89" s="488" t="s">
        <v>1569</v>
      </c>
      <c r="K89" s="763" t="s">
        <v>1520</v>
      </c>
      <c r="L89" s="764"/>
      <c r="M89" s="598"/>
      <c r="N89" s="618">
        <v>4650078593346</v>
      </c>
    </row>
    <row r="90" spans="1:14" ht="22">
      <c r="A90" s="480">
        <f t="shared" si="1"/>
        <v>51</v>
      </c>
      <c r="B90" s="481" t="s">
        <v>3028</v>
      </c>
      <c r="C90" s="482" t="s">
        <v>1576</v>
      </c>
      <c r="D90" s="483"/>
      <c r="E90" s="481" t="s">
        <v>730</v>
      </c>
      <c r="F90" s="481">
        <v>4770654</v>
      </c>
      <c r="G90" s="483" t="s">
        <v>1577</v>
      </c>
      <c r="H90" s="486">
        <v>89608190</v>
      </c>
      <c r="I90" s="487">
        <v>100</v>
      </c>
      <c r="J90" s="488" t="s">
        <v>1578</v>
      </c>
      <c r="K90" s="763" t="s">
        <v>1520</v>
      </c>
      <c r="L90" s="764"/>
      <c r="M90" s="598"/>
      <c r="N90" s="618">
        <v>4650078593353</v>
      </c>
    </row>
    <row r="91" spans="1:14" ht="33">
      <c r="A91" s="480">
        <f t="shared" si="1"/>
        <v>52</v>
      </c>
      <c r="B91" s="481" t="s">
        <v>3028</v>
      </c>
      <c r="C91" s="482" t="s">
        <v>1579</v>
      </c>
      <c r="D91" s="483"/>
      <c r="E91" s="481" t="s">
        <v>730</v>
      </c>
      <c r="F91" s="481">
        <v>4770623</v>
      </c>
      <c r="G91" s="483" t="s">
        <v>1580</v>
      </c>
      <c r="H91" s="486">
        <v>89326190</v>
      </c>
      <c r="I91" s="487">
        <v>104</v>
      </c>
      <c r="J91" s="488" t="s">
        <v>1581</v>
      </c>
      <c r="K91" s="763" t="s">
        <v>1520</v>
      </c>
      <c r="L91" s="764"/>
      <c r="M91" s="598"/>
      <c r="N91" s="618">
        <v>4650078593360</v>
      </c>
    </row>
    <row r="92" spans="1:14" ht="12.75" customHeight="1">
      <c r="A92" s="228"/>
      <c r="B92" s="229"/>
      <c r="C92" s="229"/>
      <c r="D92" s="229"/>
      <c r="E92" s="363"/>
      <c r="F92" s="363" t="s">
        <v>1582</v>
      </c>
      <c r="G92" s="211"/>
      <c r="H92" s="401"/>
      <c r="I92" s="229"/>
      <c r="J92" s="363"/>
      <c r="K92" s="418"/>
      <c r="L92" s="419"/>
      <c r="M92" s="602"/>
      <c r="N92" s="620"/>
    </row>
    <row r="93" spans="1:14" ht="14">
      <c r="A93" s="480">
        <f>A91+1</f>
        <v>53</v>
      </c>
      <c r="B93" s="481" t="s">
        <v>3028</v>
      </c>
      <c r="C93" s="482" t="s">
        <v>1583</v>
      </c>
      <c r="D93" s="483"/>
      <c r="E93" s="481" t="s">
        <v>848</v>
      </c>
      <c r="F93" s="481" t="s">
        <v>1584</v>
      </c>
      <c r="G93" s="483" t="s">
        <v>1585</v>
      </c>
      <c r="H93" s="486"/>
      <c r="I93" s="487">
        <v>122</v>
      </c>
      <c r="J93" s="488" t="s">
        <v>1586</v>
      </c>
      <c r="K93" s="763" t="s">
        <v>1520</v>
      </c>
      <c r="L93" s="764"/>
      <c r="M93" s="598"/>
      <c r="N93" s="618">
        <v>4650078593377</v>
      </c>
    </row>
    <row r="94" spans="1:14" ht="14">
      <c r="A94" s="480">
        <f>A93+1</f>
        <v>54</v>
      </c>
      <c r="B94" s="481" t="s">
        <v>3028</v>
      </c>
      <c r="C94" s="482" t="s">
        <v>1587</v>
      </c>
      <c r="D94" s="483"/>
      <c r="E94" s="481" t="s">
        <v>848</v>
      </c>
      <c r="F94" s="481" t="s">
        <v>1588</v>
      </c>
      <c r="G94" s="483" t="s">
        <v>1589</v>
      </c>
      <c r="H94" s="486"/>
      <c r="I94" s="487">
        <v>115</v>
      </c>
      <c r="J94" s="488" t="s">
        <v>1590</v>
      </c>
      <c r="K94" s="763" t="s">
        <v>1520</v>
      </c>
      <c r="L94" s="764"/>
      <c r="M94" s="598"/>
      <c r="N94" s="618">
        <v>4650078593384</v>
      </c>
    </row>
    <row r="95" spans="1:14" ht="12.75" customHeight="1">
      <c r="A95" s="228"/>
      <c r="B95" s="229"/>
      <c r="C95" s="229"/>
      <c r="D95" s="229"/>
      <c r="E95" s="363"/>
      <c r="F95" s="363" t="s">
        <v>1591</v>
      </c>
      <c r="G95" s="211"/>
      <c r="H95" s="401"/>
      <c r="I95" s="229"/>
      <c r="J95" s="363"/>
      <c r="K95" s="418"/>
      <c r="L95" s="419"/>
      <c r="M95" s="602"/>
      <c r="N95" s="620"/>
    </row>
    <row r="96" spans="1:14" ht="14">
      <c r="A96" s="480">
        <f>A94+1</f>
        <v>55</v>
      </c>
      <c r="B96" s="481" t="s">
        <v>3028</v>
      </c>
      <c r="C96" s="482" t="s">
        <v>1592</v>
      </c>
      <c r="D96" s="483"/>
      <c r="E96" s="481" t="s">
        <v>848</v>
      </c>
      <c r="F96" s="481"/>
      <c r="G96" s="483"/>
      <c r="H96" s="486">
        <v>89474110</v>
      </c>
      <c r="I96" s="487">
        <v>130</v>
      </c>
      <c r="J96" s="488" t="s">
        <v>1593</v>
      </c>
      <c r="K96" s="763" t="s">
        <v>1520</v>
      </c>
      <c r="L96" s="764"/>
      <c r="M96" s="598"/>
      <c r="N96" s="618">
        <v>4650078593407</v>
      </c>
    </row>
    <row r="97" spans="1:14" ht="15" thickBot="1">
      <c r="A97" s="480">
        <f>A96+1</f>
        <v>56</v>
      </c>
      <c r="B97" s="481" t="s">
        <v>3028</v>
      </c>
      <c r="C97" s="482" t="s">
        <v>1594</v>
      </c>
      <c r="D97" s="483"/>
      <c r="E97" s="481" t="s">
        <v>848</v>
      </c>
      <c r="F97" s="481">
        <v>610041006</v>
      </c>
      <c r="G97" s="483" t="s">
        <v>1595</v>
      </c>
      <c r="H97" s="486">
        <v>88627110</v>
      </c>
      <c r="I97" s="487">
        <v>130</v>
      </c>
      <c r="J97" s="488" t="s">
        <v>1596</v>
      </c>
      <c r="K97" s="763" t="s">
        <v>1520</v>
      </c>
      <c r="L97" s="764"/>
      <c r="M97" s="598"/>
      <c r="N97" s="622">
        <v>4650078593414</v>
      </c>
    </row>
    <row r="98" spans="1:14" ht="13">
      <c r="A98" s="228"/>
      <c r="B98" s="229"/>
      <c r="C98" s="229"/>
      <c r="D98" s="229"/>
      <c r="E98" s="363"/>
      <c r="F98" s="363" t="s">
        <v>721</v>
      </c>
      <c r="G98" s="211"/>
      <c r="H98" s="401"/>
      <c r="I98" s="229"/>
      <c r="J98" s="363"/>
      <c r="K98" s="418"/>
      <c r="L98" s="419"/>
      <c r="M98" s="602"/>
      <c r="N98" s="613"/>
    </row>
    <row r="99" spans="1:14" ht="22">
      <c r="A99" s="480">
        <f>A97+1</f>
        <v>57</v>
      </c>
      <c r="B99" s="481" t="s">
        <v>3028</v>
      </c>
      <c r="C99" s="482" t="s">
        <v>732</v>
      </c>
      <c r="D99" s="706">
        <v>186641</v>
      </c>
      <c r="E99" s="481" t="s">
        <v>722</v>
      </c>
      <c r="F99" s="481" t="s">
        <v>3356</v>
      </c>
      <c r="G99" s="485" t="s">
        <v>1344</v>
      </c>
      <c r="H99" s="486">
        <v>88853110</v>
      </c>
      <c r="I99" s="487">
        <v>121</v>
      </c>
      <c r="J99" s="488" t="s">
        <v>3355</v>
      </c>
      <c r="K99" s="763" t="s">
        <v>1520</v>
      </c>
      <c r="L99" s="764"/>
      <c r="M99" s="598"/>
      <c r="N99" s="618">
        <v>4607170105915</v>
      </c>
    </row>
    <row r="100" spans="1:14" ht="33">
      <c r="A100" s="42">
        <f>A99+1</f>
        <v>58</v>
      </c>
      <c r="B100" s="403" t="s">
        <v>711</v>
      </c>
      <c r="C100" s="191" t="s">
        <v>1415</v>
      </c>
      <c r="D100" s="193" t="s">
        <v>1417</v>
      </c>
      <c r="E100" s="403" t="s">
        <v>1416</v>
      </c>
      <c r="F100" s="403" t="s">
        <v>1303</v>
      </c>
      <c r="G100" s="509" t="s">
        <v>1304</v>
      </c>
      <c r="H100" s="398">
        <v>89518110</v>
      </c>
      <c r="I100" s="465">
        <v>128</v>
      </c>
      <c r="J100" s="192" t="s">
        <v>1156</v>
      </c>
      <c r="K100" s="412">
        <v>1870</v>
      </c>
      <c r="L100" s="413">
        <f>K100*1.18</f>
        <v>2206.6</v>
      </c>
      <c r="M100" s="598"/>
      <c r="N100" s="618">
        <v>4607170105878</v>
      </c>
    </row>
    <row r="101" spans="1:14" ht="14">
      <c r="A101" s="480">
        <f>A100+1</f>
        <v>59</v>
      </c>
      <c r="B101" s="481" t="s">
        <v>711</v>
      </c>
      <c r="C101" s="489" t="s">
        <v>723</v>
      </c>
      <c r="D101" s="483" t="s">
        <v>724</v>
      </c>
      <c r="E101" s="481" t="s">
        <v>722</v>
      </c>
      <c r="F101" s="481" t="s">
        <v>1305</v>
      </c>
      <c r="G101" s="485" t="s">
        <v>1306</v>
      </c>
      <c r="H101" s="486">
        <v>89056110</v>
      </c>
      <c r="I101" s="487">
        <v>125</v>
      </c>
      <c r="J101" s="490" t="s">
        <v>1157</v>
      </c>
      <c r="K101" s="763" t="s">
        <v>1520</v>
      </c>
      <c r="L101" s="764"/>
      <c r="M101" s="598"/>
      <c r="N101" s="618">
        <v>4607170105908</v>
      </c>
    </row>
    <row r="102" spans="1:14" ht="33">
      <c r="A102" s="28">
        <f t="shared" ref="A102:A128" si="2">A101+1</f>
        <v>60</v>
      </c>
      <c r="B102" s="403" t="s">
        <v>3028</v>
      </c>
      <c r="C102" s="58" t="s">
        <v>1418</v>
      </c>
      <c r="D102" s="193">
        <v>174743</v>
      </c>
      <c r="E102" s="403" t="s">
        <v>1416</v>
      </c>
      <c r="F102" s="403" t="s">
        <v>1419</v>
      </c>
      <c r="G102" s="509" t="s">
        <v>1307</v>
      </c>
      <c r="H102" s="398">
        <v>89186110</v>
      </c>
      <c r="I102" s="465">
        <v>128</v>
      </c>
      <c r="J102" s="88" t="s">
        <v>1156</v>
      </c>
      <c r="K102" s="412">
        <v>2020</v>
      </c>
      <c r="L102" s="413">
        <f>K102*1.18</f>
        <v>2383.6</v>
      </c>
      <c r="M102" s="598"/>
      <c r="N102" s="618">
        <v>4607170105991</v>
      </c>
    </row>
    <row r="103" spans="1:14" ht="22">
      <c r="A103" s="42">
        <f t="shared" si="2"/>
        <v>61</v>
      </c>
      <c r="B103" s="403" t="s">
        <v>3028</v>
      </c>
      <c r="C103" s="58" t="s">
        <v>725</v>
      </c>
      <c r="D103" s="193">
        <v>186640</v>
      </c>
      <c r="E103" s="403" t="s">
        <v>722</v>
      </c>
      <c r="F103" s="403" t="s">
        <v>1308</v>
      </c>
      <c r="G103" s="509" t="s">
        <v>1597</v>
      </c>
      <c r="H103" s="398">
        <v>89595110</v>
      </c>
      <c r="I103" s="465">
        <v>128</v>
      </c>
      <c r="J103" s="510" t="s">
        <v>841</v>
      </c>
      <c r="K103" s="412">
        <v>1625</v>
      </c>
      <c r="L103" s="413">
        <f>K103*1.18</f>
        <v>1917.5</v>
      </c>
      <c r="M103" s="598"/>
      <c r="N103" s="618">
        <v>4607170105939</v>
      </c>
    </row>
    <row r="104" spans="1:14" ht="22">
      <c r="A104" s="480">
        <f t="shared" si="2"/>
        <v>62</v>
      </c>
      <c r="B104" s="481" t="s">
        <v>3028</v>
      </c>
      <c r="C104" s="482" t="s">
        <v>734</v>
      </c>
      <c r="D104" s="706">
        <v>186634</v>
      </c>
      <c r="E104" s="481" t="s">
        <v>722</v>
      </c>
      <c r="F104" s="481" t="s">
        <v>3358</v>
      </c>
      <c r="G104" s="485" t="s">
        <v>3359</v>
      </c>
      <c r="H104" s="486">
        <v>88871110</v>
      </c>
      <c r="I104" s="487">
        <v>123</v>
      </c>
      <c r="J104" s="488" t="s">
        <v>3357</v>
      </c>
      <c r="K104" s="763" t="s">
        <v>1520</v>
      </c>
      <c r="L104" s="764"/>
      <c r="M104" s="598"/>
      <c r="N104" s="618">
        <v>4607170106004</v>
      </c>
    </row>
    <row r="105" spans="1:14" ht="14">
      <c r="A105" s="480">
        <f t="shared" si="2"/>
        <v>63</v>
      </c>
      <c r="B105" s="481" t="s">
        <v>3028</v>
      </c>
      <c r="C105" s="482" t="s">
        <v>736</v>
      </c>
      <c r="D105" s="706">
        <v>186643</v>
      </c>
      <c r="E105" s="481" t="s">
        <v>722</v>
      </c>
      <c r="F105" s="481"/>
      <c r="G105" s="485" t="s">
        <v>1347</v>
      </c>
      <c r="H105" s="486">
        <v>89466110</v>
      </c>
      <c r="I105" s="487">
        <v>121</v>
      </c>
      <c r="J105" s="488" t="s">
        <v>3360</v>
      </c>
      <c r="K105" s="763" t="s">
        <v>1520</v>
      </c>
      <c r="L105" s="764"/>
      <c r="M105" s="598"/>
      <c r="N105" s="618">
        <v>4607170106080</v>
      </c>
    </row>
    <row r="106" spans="1:14" ht="33">
      <c r="A106" s="28">
        <f t="shared" si="2"/>
        <v>64</v>
      </c>
      <c r="B106" s="403" t="s">
        <v>711</v>
      </c>
      <c r="C106" s="58" t="s">
        <v>1420</v>
      </c>
      <c r="D106" s="193" t="s">
        <v>1421</v>
      </c>
      <c r="E106" s="403" t="s">
        <v>1416</v>
      </c>
      <c r="F106" s="403" t="s">
        <v>1309</v>
      </c>
      <c r="G106" s="509" t="s">
        <v>1310</v>
      </c>
      <c r="H106" s="398">
        <v>89092110</v>
      </c>
      <c r="I106" s="465">
        <v>128</v>
      </c>
      <c r="J106" s="88" t="s">
        <v>1158</v>
      </c>
      <c r="K106" s="412">
        <v>2017</v>
      </c>
      <c r="L106" s="413">
        <f>K106*1.18</f>
        <v>2380.06</v>
      </c>
      <c r="M106" s="598"/>
      <c r="N106" s="618">
        <v>4607170105946</v>
      </c>
    </row>
    <row r="107" spans="1:14" ht="22">
      <c r="A107" s="28">
        <f t="shared" si="2"/>
        <v>65</v>
      </c>
      <c r="B107" s="188" t="s">
        <v>3028</v>
      </c>
      <c r="C107" s="58" t="s">
        <v>726</v>
      </c>
      <c r="D107" s="189">
        <v>180344</v>
      </c>
      <c r="E107" s="188" t="s">
        <v>727</v>
      </c>
      <c r="F107" s="188" t="s">
        <v>1311</v>
      </c>
      <c r="G107" s="331" t="s">
        <v>1312</v>
      </c>
      <c r="H107" s="398">
        <v>89470110</v>
      </c>
      <c r="I107" s="10">
        <v>108</v>
      </c>
      <c r="J107" s="6" t="s">
        <v>1159</v>
      </c>
      <c r="K107" s="412">
        <v>1250</v>
      </c>
      <c r="L107" s="413">
        <f>K107*1.18</f>
        <v>1475</v>
      </c>
      <c r="M107" s="598"/>
      <c r="N107" s="618">
        <v>4607170105861</v>
      </c>
    </row>
    <row r="108" spans="1:14" ht="14">
      <c r="A108" s="28">
        <f t="shared" si="2"/>
        <v>66</v>
      </c>
      <c r="B108" s="403" t="s">
        <v>711</v>
      </c>
      <c r="C108" s="191" t="s">
        <v>1988</v>
      </c>
      <c r="D108" s="193" t="s">
        <v>1989</v>
      </c>
      <c r="E108" s="403" t="s">
        <v>1466</v>
      </c>
      <c r="F108" s="403" t="s">
        <v>1598</v>
      </c>
      <c r="G108" s="509" t="s">
        <v>1313</v>
      </c>
      <c r="H108" s="398">
        <v>89816110</v>
      </c>
      <c r="I108" s="465">
        <v>120</v>
      </c>
      <c r="J108" s="192" t="s">
        <v>1160</v>
      </c>
      <c r="K108" s="412">
        <v>3830</v>
      </c>
      <c r="L108" s="413">
        <f>K108*1.18</f>
        <v>4519.3999999999996</v>
      </c>
      <c r="M108" s="598"/>
      <c r="N108" s="618">
        <v>4607170106127</v>
      </c>
    </row>
    <row r="109" spans="1:14" ht="14">
      <c r="A109" s="480">
        <f t="shared" si="2"/>
        <v>67</v>
      </c>
      <c r="B109" s="481" t="s">
        <v>3028</v>
      </c>
      <c r="C109" s="482" t="s">
        <v>738</v>
      </c>
      <c r="D109" s="706">
        <v>186644</v>
      </c>
      <c r="E109" s="481" t="s">
        <v>722</v>
      </c>
      <c r="F109" s="481"/>
      <c r="G109" s="485" t="s">
        <v>1348</v>
      </c>
      <c r="H109" s="486">
        <v>89465110</v>
      </c>
      <c r="I109" s="487">
        <v>121</v>
      </c>
      <c r="J109" s="488" t="s">
        <v>3360</v>
      </c>
      <c r="K109" s="763" t="s">
        <v>1520</v>
      </c>
      <c r="L109" s="764"/>
      <c r="M109" s="598"/>
      <c r="N109" s="618">
        <v>4607170106011</v>
      </c>
    </row>
    <row r="110" spans="1:14" ht="14">
      <c r="A110" s="480">
        <f t="shared" si="2"/>
        <v>68</v>
      </c>
      <c r="B110" s="481" t="s">
        <v>711</v>
      </c>
      <c r="C110" s="482" t="s">
        <v>835</v>
      </c>
      <c r="D110" s="483" t="s">
        <v>1236</v>
      </c>
      <c r="E110" s="481" t="s">
        <v>727</v>
      </c>
      <c r="F110" s="481" t="s">
        <v>1314</v>
      </c>
      <c r="G110" s="485" t="s">
        <v>1599</v>
      </c>
      <c r="H110" s="486">
        <v>88865110</v>
      </c>
      <c r="I110" s="487">
        <v>108</v>
      </c>
      <c r="J110" s="488" t="s">
        <v>1161</v>
      </c>
      <c r="K110" s="763" t="s">
        <v>1520</v>
      </c>
      <c r="L110" s="764"/>
      <c r="M110" s="598"/>
      <c r="N110" s="618">
        <v>4650078595043</v>
      </c>
    </row>
    <row r="111" spans="1:14" ht="14">
      <c r="A111" s="480">
        <f t="shared" si="2"/>
        <v>69</v>
      </c>
      <c r="B111" s="481" t="s">
        <v>711</v>
      </c>
      <c r="C111" s="482" t="s">
        <v>837</v>
      </c>
      <c r="D111" s="483" t="s">
        <v>1237</v>
      </c>
      <c r="E111" s="481" t="s">
        <v>727</v>
      </c>
      <c r="F111" s="481" t="s">
        <v>1315</v>
      </c>
      <c r="G111" s="485" t="s">
        <v>1599</v>
      </c>
      <c r="H111" s="486">
        <v>88866110</v>
      </c>
      <c r="I111" s="487">
        <v>108</v>
      </c>
      <c r="J111" s="488" t="s">
        <v>1161</v>
      </c>
      <c r="K111" s="763" t="s">
        <v>1520</v>
      </c>
      <c r="L111" s="764"/>
      <c r="M111" s="598"/>
      <c r="N111" s="618">
        <v>4650078593421</v>
      </c>
    </row>
    <row r="112" spans="1:14" ht="14">
      <c r="A112" s="480">
        <f t="shared" si="2"/>
        <v>70</v>
      </c>
      <c r="B112" s="481" t="s">
        <v>711</v>
      </c>
      <c r="C112" s="482" t="s">
        <v>838</v>
      </c>
      <c r="D112" s="483" t="s">
        <v>1238</v>
      </c>
      <c r="E112" s="481" t="s">
        <v>727</v>
      </c>
      <c r="F112" s="481" t="s">
        <v>1316</v>
      </c>
      <c r="G112" s="485" t="s">
        <v>1317</v>
      </c>
      <c r="H112" s="486">
        <v>89453110</v>
      </c>
      <c r="I112" s="487">
        <v>108</v>
      </c>
      <c r="J112" s="488" t="s">
        <v>1162</v>
      </c>
      <c r="K112" s="763" t="s">
        <v>1520</v>
      </c>
      <c r="L112" s="764"/>
      <c r="M112" s="598"/>
      <c r="N112" s="618">
        <v>4650078593438</v>
      </c>
    </row>
    <row r="113" spans="1:14" ht="14">
      <c r="A113" s="480">
        <f t="shared" si="2"/>
        <v>71</v>
      </c>
      <c r="B113" s="481" t="s">
        <v>3028</v>
      </c>
      <c r="C113" s="482" t="s">
        <v>839</v>
      </c>
      <c r="D113" s="512">
        <v>174787</v>
      </c>
      <c r="E113" s="481" t="s">
        <v>722</v>
      </c>
      <c r="F113" s="481" t="s">
        <v>1318</v>
      </c>
      <c r="G113" s="485" t="s">
        <v>1319</v>
      </c>
      <c r="H113" s="486">
        <v>89534110</v>
      </c>
      <c r="I113" s="487">
        <v>128</v>
      </c>
      <c r="J113" s="488" t="s">
        <v>1163</v>
      </c>
      <c r="K113" s="763" t="s">
        <v>1520</v>
      </c>
      <c r="L113" s="764"/>
      <c r="M113" s="598"/>
      <c r="N113" s="618">
        <v>4607170105946</v>
      </c>
    </row>
    <row r="114" spans="1:14" ht="14">
      <c r="A114" s="480">
        <f t="shared" si="2"/>
        <v>72</v>
      </c>
      <c r="B114" s="481" t="s">
        <v>711</v>
      </c>
      <c r="C114" s="494" t="s">
        <v>840</v>
      </c>
      <c r="D114" s="495" t="s">
        <v>1239</v>
      </c>
      <c r="E114" s="496" t="s">
        <v>722</v>
      </c>
      <c r="F114" s="496" t="s">
        <v>1320</v>
      </c>
      <c r="G114" s="493" t="s">
        <v>1321</v>
      </c>
      <c r="H114" s="486">
        <v>89856111</v>
      </c>
      <c r="I114" s="497">
        <v>128</v>
      </c>
      <c r="J114" s="498" t="s">
        <v>1164</v>
      </c>
      <c r="K114" s="763" t="s">
        <v>1520</v>
      </c>
      <c r="L114" s="764"/>
      <c r="M114" s="598"/>
      <c r="N114" s="618">
        <v>4650078593445</v>
      </c>
    </row>
    <row r="115" spans="1:14" ht="14">
      <c r="A115" s="480">
        <f t="shared" si="2"/>
        <v>73</v>
      </c>
      <c r="B115" s="481" t="s">
        <v>711</v>
      </c>
      <c r="C115" s="482" t="s">
        <v>842</v>
      </c>
      <c r="D115" s="483" t="s">
        <v>1240</v>
      </c>
      <c r="E115" s="481" t="s">
        <v>722</v>
      </c>
      <c r="F115" s="481" t="s">
        <v>1322</v>
      </c>
      <c r="G115" s="485" t="s">
        <v>1323</v>
      </c>
      <c r="H115" s="486">
        <v>89859110</v>
      </c>
      <c r="I115" s="487">
        <v>128</v>
      </c>
      <c r="J115" s="488" t="s">
        <v>841</v>
      </c>
      <c r="K115" s="763" t="s">
        <v>1520</v>
      </c>
      <c r="L115" s="764"/>
      <c r="M115" s="598"/>
      <c r="N115" s="618">
        <v>4650078593452</v>
      </c>
    </row>
    <row r="116" spans="1:14" ht="22">
      <c r="A116" s="480">
        <f t="shared" si="2"/>
        <v>74</v>
      </c>
      <c r="B116" s="481" t="s">
        <v>711</v>
      </c>
      <c r="C116" s="482" t="s">
        <v>843</v>
      </c>
      <c r="D116" s="483" t="s">
        <v>1241</v>
      </c>
      <c r="E116" s="481" t="s">
        <v>722</v>
      </c>
      <c r="F116" s="481" t="s">
        <v>1600</v>
      </c>
      <c r="G116" s="485" t="s">
        <v>1601</v>
      </c>
      <c r="H116" s="486">
        <v>89869110</v>
      </c>
      <c r="I116" s="487">
        <v>128</v>
      </c>
      <c r="J116" s="488" t="s">
        <v>1165</v>
      </c>
      <c r="K116" s="763" t="s">
        <v>1520</v>
      </c>
      <c r="L116" s="764"/>
      <c r="M116" s="598"/>
      <c r="N116" s="618">
        <v>4650078593469</v>
      </c>
    </row>
    <row r="117" spans="1:14" ht="14">
      <c r="A117" s="480">
        <f t="shared" si="2"/>
        <v>75</v>
      </c>
      <c r="B117" s="481" t="s">
        <v>711</v>
      </c>
      <c r="C117" s="482" t="s">
        <v>844</v>
      </c>
      <c r="D117" s="483" t="s">
        <v>1242</v>
      </c>
      <c r="E117" s="481" t="s">
        <v>722</v>
      </c>
      <c r="F117" s="499" t="s">
        <v>1602</v>
      </c>
      <c r="G117" s="485" t="s">
        <v>1599</v>
      </c>
      <c r="H117" s="486">
        <v>89892110</v>
      </c>
      <c r="I117" s="487">
        <v>128</v>
      </c>
      <c r="J117" s="488" t="s">
        <v>1166</v>
      </c>
      <c r="K117" s="763" t="s">
        <v>1520</v>
      </c>
      <c r="L117" s="764"/>
      <c r="M117" s="598"/>
      <c r="N117" s="618">
        <v>4650078593476</v>
      </c>
    </row>
    <row r="118" spans="1:14" ht="33">
      <c r="A118" s="480">
        <f t="shared" si="2"/>
        <v>76</v>
      </c>
      <c r="B118" s="481" t="s">
        <v>3028</v>
      </c>
      <c r="C118" s="482" t="s">
        <v>1603</v>
      </c>
      <c r="D118" s="483"/>
      <c r="E118" s="481" t="s">
        <v>730</v>
      </c>
      <c r="F118" s="481" t="s">
        <v>1604</v>
      </c>
      <c r="G118" s="483" t="s">
        <v>1605</v>
      </c>
      <c r="H118" s="486">
        <v>89470190</v>
      </c>
      <c r="I118" s="487">
        <v>108</v>
      </c>
      <c r="J118" s="488" t="s">
        <v>1162</v>
      </c>
      <c r="K118" s="763" t="s">
        <v>1520</v>
      </c>
      <c r="L118" s="764"/>
      <c r="M118" s="598"/>
      <c r="N118" s="618">
        <v>4650078593483</v>
      </c>
    </row>
    <row r="119" spans="1:14" ht="14">
      <c r="A119" s="480">
        <f t="shared" si="2"/>
        <v>77</v>
      </c>
      <c r="B119" s="481" t="s">
        <v>3028</v>
      </c>
      <c r="C119" s="482" t="s">
        <v>1606</v>
      </c>
      <c r="D119" s="483"/>
      <c r="E119" s="481" t="s">
        <v>722</v>
      </c>
      <c r="F119" s="481" t="s">
        <v>1607</v>
      </c>
      <c r="G119" s="485" t="s">
        <v>1608</v>
      </c>
      <c r="H119" s="486">
        <v>89054110</v>
      </c>
      <c r="I119" s="487">
        <v>125</v>
      </c>
      <c r="J119" s="488" t="s">
        <v>1609</v>
      </c>
      <c r="K119" s="763" t="s">
        <v>1520</v>
      </c>
      <c r="L119" s="764"/>
      <c r="M119" s="598"/>
      <c r="N119" s="618">
        <v>4650078593490</v>
      </c>
    </row>
    <row r="120" spans="1:14" ht="14">
      <c r="A120" s="480">
        <f t="shared" si="2"/>
        <v>78</v>
      </c>
      <c r="B120" s="481" t="s">
        <v>3028</v>
      </c>
      <c r="C120" s="482" t="s">
        <v>1610</v>
      </c>
      <c r="D120" s="483"/>
      <c r="E120" s="481" t="s">
        <v>722</v>
      </c>
      <c r="F120" s="481" t="s">
        <v>1611</v>
      </c>
      <c r="G120" s="485" t="s">
        <v>1612</v>
      </c>
      <c r="H120" s="486">
        <v>89057110</v>
      </c>
      <c r="I120" s="487">
        <v>125</v>
      </c>
      <c r="J120" s="488" t="s">
        <v>1157</v>
      </c>
      <c r="K120" s="763" t="s">
        <v>1520</v>
      </c>
      <c r="L120" s="764"/>
      <c r="M120" s="598"/>
      <c r="N120" s="618">
        <v>4650078593506</v>
      </c>
    </row>
    <row r="121" spans="1:14" ht="14">
      <c r="A121" s="480">
        <f t="shared" si="2"/>
        <v>79</v>
      </c>
      <c r="B121" s="481" t="s">
        <v>3028</v>
      </c>
      <c r="C121" s="482" t="s">
        <v>1613</v>
      </c>
      <c r="D121" s="483"/>
      <c r="E121" s="481" t="s">
        <v>722</v>
      </c>
      <c r="F121" s="481" t="s">
        <v>1614</v>
      </c>
      <c r="G121" s="485" t="s">
        <v>1615</v>
      </c>
      <c r="H121" s="486">
        <v>89093110</v>
      </c>
      <c r="I121" s="487">
        <v>128</v>
      </c>
      <c r="J121" s="488" t="s">
        <v>1616</v>
      </c>
      <c r="K121" s="763" t="s">
        <v>1520</v>
      </c>
      <c r="L121" s="764"/>
      <c r="M121" s="598"/>
      <c r="N121" s="618">
        <v>4650078593513</v>
      </c>
    </row>
    <row r="122" spans="1:14" ht="14">
      <c r="A122" s="480">
        <f t="shared" si="2"/>
        <v>80</v>
      </c>
      <c r="B122" s="481" t="s">
        <v>3028</v>
      </c>
      <c r="C122" s="482" t="s">
        <v>1617</v>
      </c>
      <c r="D122" s="483"/>
      <c r="E122" s="481" t="s">
        <v>722</v>
      </c>
      <c r="F122" s="499" t="s">
        <v>1618</v>
      </c>
      <c r="G122" s="485" t="s">
        <v>1619</v>
      </c>
      <c r="H122" s="486">
        <v>89324110</v>
      </c>
      <c r="I122" s="487">
        <v>128</v>
      </c>
      <c r="J122" s="488" t="s">
        <v>1156</v>
      </c>
      <c r="K122" s="763" t="s">
        <v>1520</v>
      </c>
      <c r="L122" s="764"/>
      <c r="M122" s="598"/>
      <c r="N122" s="618">
        <v>4650078593520</v>
      </c>
    </row>
    <row r="123" spans="1:14" ht="14">
      <c r="A123" s="480">
        <f t="shared" si="2"/>
        <v>81</v>
      </c>
      <c r="B123" s="481" t="s">
        <v>3028</v>
      </c>
      <c r="C123" s="482" t="s">
        <v>1620</v>
      </c>
      <c r="D123" s="483"/>
      <c r="E123" s="481" t="s">
        <v>722</v>
      </c>
      <c r="F123" s="499" t="s">
        <v>1621</v>
      </c>
      <c r="G123" s="485" t="s">
        <v>1622</v>
      </c>
      <c r="H123" s="486">
        <v>89340110</v>
      </c>
      <c r="I123" s="487">
        <v>125</v>
      </c>
      <c r="J123" s="488" t="s">
        <v>1609</v>
      </c>
      <c r="K123" s="763" t="s">
        <v>1520</v>
      </c>
      <c r="L123" s="764"/>
      <c r="M123" s="598"/>
      <c r="N123" s="618">
        <v>4650078593537</v>
      </c>
    </row>
    <row r="124" spans="1:14" ht="14">
      <c r="A124" s="480">
        <f t="shared" si="2"/>
        <v>82</v>
      </c>
      <c r="B124" s="481" t="s">
        <v>3028</v>
      </c>
      <c r="C124" s="482" t="s">
        <v>1623</v>
      </c>
      <c r="D124" s="483"/>
      <c r="E124" s="481" t="s">
        <v>722</v>
      </c>
      <c r="F124" s="499" t="s">
        <v>1599</v>
      </c>
      <c r="G124" s="485" t="s">
        <v>1599</v>
      </c>
      <c r="H124" s="486">
        <v>89905110</v>
      </c>
      <c r="I124" s="487">
        <v>128</v>
      </c>
      <c r="J124" s="488" t="s">
        <v>1624</v>
      </c>
      <c r="K124" s="763" t="s">
        <v>1520</v>
      </c>
      <c r="L124" s="764"/>
      <c r="M124" s="598"/>
      <c r="N124" s="618">
        <v>4650078593544</v>
      </c>
    </row>
    <row r="125" spans="1:14" ht="14">
      <c r="A125" s="480">
        <f t="shared" si="2"/>
        <v>83</v>
      </c>
      <c r="B125" s="481" t="s">
        <v>3028</v>
      </c>
      <c r="C125" s="482" t="s">
        <v>1625</v>
      </c>
      <c r="D125" s="483"/>
      <c r="E125" s="481" t="s">
        <v>722</v>
      </c>
      <c r="F125" s="499" t="s">
        <v>1599</v>
      </c>
      <c r="G125" s="485" t="s">
        <v>1599</v>
      </c>
      <c r="H125" s="486">
        <v>89906110</v>
      </c>
      <c r="I125" s="487">
        <v>128</v>
      </c>
      <c r="J125" s="488" t="s">
        <v>1624</v>
      </c>
      <c r="K125" s="763" t="s">
        <v>1520</v>
      </c>
      <c r="L125" s="764"/>
      <c r="M125" s="598"/>
      <c r="N125" s="618">
        <v>4650078593551</v>
      </c>
    </row>
    <row r="126" spans="1:14" ht="22">
      <c r="A126" s="480">
        <f t="shared" si="2"/>
        <v>84</v>
      </c>
      <c r="B126" s="481" t="s">
        <v>3028</v>
      </c>
      <c r="C126" s="482" t="s">
        <v>1626</v>
      </c>
      <c r="D126" s="483"/>
      <c r="E126" s="481" t="s">
        <v>722</v>
      </c>
      <c r="F126" s="499" t="s">
        <v>1627</v>
      </c>
      <c r="G126" s="485" t="s">
        <v>1599</v>
      </c>
      <c r="H126" s="486">
        <v>89860110</v>
      </c>
      <c r="I126" s="487">
        <v>128</v>
      </c>
      <c r="J126" s="488" t="s">
        <v>1628</v>
      </c>
      <c r="K126" s="763" t="s">
        <v>1520</v>
      </c>
      <c r="L126" s="764"/>
      <c r="M126" s="598"/>
      <c r="N126" s="618">
        <v>4650078593568</v>
      </c>
    </row>
    <row r="127" spans="1:14" ht="14">
      <c r="A127" s="480">
        <f t="shared" si="2"/>
        <v>85</v>
      </c>
      <c r="B127" s="481" t="s">
        <v>3028</v>
      </c>
      <c r="C127" s="482" t="s">
        <v>1629</v>
      </c>
      <c r="D127" s="483"/>
      <c r="E127" s="481" t="s">
        <v>722</v>
      </c>
      <c r="F127" s="499" t="s">
        <v>1630</v>
      </c>
      <c r="G127" s="485" t="s">
        <v>1631</v>
      </c>
      <c r="H127" s="486">
        <v>89055110</v>
      </c>
      <c r="I127" s="487">
        <v>125</v>
      </c>
      <c r="J127" s="490" t="s">
        <v>1157</v>
      </c>
      <c r="K127" s="763" t="s">
        <v>1520</v>
      </c>
      <c r="L127" s="764"/>
      <c r="M127" s="598"/>
      <c r="N127" s="618">
        <v>4650078593575</v>
      </c>
    </row>
    <row r="128" spans="1:14" ht="14">
      <c r="A128" s="480">
        <f t="shared" si="2"/>
        <v>86</v>
      </c>
      <c r="B128" s="481" t="s">
        <v>3028</v>
      </c>
      <c r="C128" s="482" t="s">
        <v>1632</v>
      </c>
      <c r="D128" s="483"/>
      <c r="E128" s="481" t="s">
        <v>722</v>
      </c>
      <c r="F128" s="499" t="s">
        <v>1602</v>
      </c>
      <c r="G128" s="485" t="s">
        <v>1633</v>
      </c>
      <c r="H128" s="486">
        <v>89416110</v>
      </c>
      <c r="I128" s="487">
        <v>128</v>
      </c>
      <c r="J128" s="488" t="s">
        <v>1624</v>
      </c>
      <c r="K128" s="763" t="s">
        <v>1520</v>
      </c>
      <c r="L128" s="764"/>
      <c r="M128" s="598"/>
      <c r="N128" s="618">
        <v>4650078593582</v>
      </c>
    </row>
    <row r="129" spans="1:14" ht="13">
      <c r="A129" s="228"/>
      <c r="B129" s="229"/>
      <c r="C129" s="229"/>
      <c r="D129" s="229"/>
      <c r="E129" s="363"/>
      <c r="F129" s="363" t="s">
        <v>728</v>
      </c>
      <c r="G129" s="211"/>
      <c r="H129" s="401"/>
      <c r="I129" s="229"/>
      <c r="J129" s="363"/>
      <c r="K129" s="418"/>
      <c r="L129" s="419"/>
      <c r="M129" s="602"/>
      <c r="N129" s="602"/>
    </row>
    <row r="130" spans="1:14" ht="14">
      <c r="A130" s="28">
        <f>A128+1</f>
        <v>87</v>
      </c>
      <c r="B130" s="188" t="s">
        <v>3028</v>
      </c>
      <c r="C130" s="58" t="s">
        <v>729</v>
      </c>
      <c r="D130" s="193">
        <v>183755</v>
      </c>
      <c r="E130" s="188" t="s">
        <v>730</v>
      </c>
      <c r="F130" s="188" t="s">
        <v>1634</v>
      </c>
      <c r="G130" s="189" t="s">
        <v>1599</v>
      </c>
      <c r="H130" s="189">
        <v>89866190</v>
      </c>
      <c r="I130" s="10">
        <v>88</v>
      </c>
      <c r="J130" s="6" t="s">
        <v>1167</v>
      </c>
      <c r="K130" s="412">
        <v>810</v>
      </c>
      <c r="L130" s="413">
        <f>K130*1.18</f>
        <v>955.8</v>
      </c>
      <c r="M130" s="598"/>
      <c r="N130" s="618">
        <v>4607170106134</v>
      </c>
    </row>
    <row r="131" spans="1:14" ht="14">
      <c r="A131" s="42">
        <f>A130+1</f>
        <v>88</v>
      </c>
      <c r="B131" s="403" t="s">
        <v>711</v>
      </c>
      <c r="C131" s="58" t="s">
        <v>1445</v>
      </c>
      <c r="D131" s="193" t="s">
        <v>1450</v>
      </c>
      <c r="E131" s="403" t="s">
        <v>1466</v>
      </c>
      <c r="F131" s="403" t="s">
        <v>1324</v>
      </c>
      <c r="G131" s="193" t="s">
        <v>1325</v>
      </c>
      <c r="H131" s="193">
        <v>89380110</v>
      </c>
      <c r="I131" s="465">
        <v>125</v>
      </c>
      <c r="J131" s="88" t="s">
        <v>1168</v>
      </c>
      <c r="K131" s="412">
        <v>1903</v>
      </c>
      <c r="L131" s="413">
        <f>K131*1.18</f>
        <v>2245.54</v>
      </c>
      <c r="M131" s="598"/>
      <c r="N131" s="618">
        <v>4607170106073</v>
      </c>
    </row>
    <row r="132" spans="1:14" ht="22">
      <c r="A132" s="28">
        <f t="shared" ref="A132:A147" si="3">A131+1</f>
        <v>89</v>
      </c>
      <c r="B132" s="188" t="s">
        <v>711</v>
      </c>
      <c r="C132" s="58" t="s">
        <v>1446</v>
      </c>
      <c r="D132" s="189" t="s">
        <v>1451</v>
      </c>
      <c r="E132" s="188" t="s">
        <v>1466</v>
      </c>
      <c r="F132" s="188" t="s">
        <v>1326</v>
      </c>
      <c r="G132" s="189" t="s">
        <v>1327</v>
      </c>
      <c r="H132" s="189">
        <v>89389110</v>
      </c>
      <c r="I132" s="10">
        <v>128</v>
      </c>
      <c r="J132" s="6" t="s">
        <v>1169</v>
      </c>
      <c r="K132" s="412">
        <v>2017</v>
      </c>
      <c r="L132" s="413">
        <f>K132*1.18</f>
        <v>2380.06</v>
      </c>
      <c r="M132" s="598"/>
      <c r="N132" s="618">
        <v>4607170106097</v>
      </c>
    </row>
    <row r="133" spans="1:14" ht="14">
      <c r="A133" s="28">
        <f t="shared" si="3"/>
        <v>90</v>
      </c>
      <c r="B133" s="188" t="s">
        <v>711</v>
      </c>
      <c r="C133" s="58" t="s">
        <v>1447</v>
      </c>
      <c r="D133" s="189" t="s">
        <v>1452</v>
      </c>
      <c r="E133" s="188" t="s">
        <v>1466</v>
      </c>
      <c r="F133" s="188" t="s">
        <v>1328</v>
      </c>
      <c r="G133" s="189" t="s">
        <v>1329</v>
      </c>
      <c r="H133" s="189">
        <v>89390110</v>
      </c>
      <c r="I133" s="10">
        <v>128</v>
      </c>
      <c r="J133" s="6" t="s">
        <v>1170</v>
      </c>
      <c r="K133" s="412">
        <v>1850</v>
      </c>
      <c r="L133" s="413">
        <f>K133*1.18</f>
        <v>2183</v>
      </c>
      <c r="M133" s="598"/>
      <c r="N133" s="618">
        <v>4650078595036</v>
      </c>
    </row>
    <row r="134" spans="1:14" ht="14">
      <c r="A134" s="480">
        <f t="shared" si="3"/>
        <v>91</v>
      </c>
      <c r="B134" s="481" t="s">
        <v>711</v>
      </c>
      <c r="C134" s="489" t="s">
        <v>1448</v>
      </c>
      <c r="D134" s="483" t="s">
        <v>1453</v>
      </c>
      <c r="E134" s="481" t="s">
        <v>1466</v>
      </c>
      <c r="F134" s="481" t="s">
        <v>1330</v>
      </c>
      <c r="G134" s="483" t="s">
        <v>1331</v>
      </c>
      <c r="H134" s="483">
        <v>89879110</v>
      </c>
      <c r="I134" s="487">
        <v>130</v>
      </c>
      <c r="J134" s="490" t="s">
        <v>1171</v>
      </c>
      <c r="K134" s="763" t="s">
        <v>1520</v>
      </c>
      <c r="L134" s="764"/>
      <c r="M134" s="598"/>
      <c r="N134" s="618">
        <v>4607170105885</v>
      </c>
    </row>
    <row r="135" spans="1:14" ht="14">
      <c r="A135" s="42">
        <f t="shared" si="3"/>
        <v>92</v>
      </c>
      <c r="B135" s="403" t="s">
        <v>711</v>
      </c>
      <c r="C135" s="58" t="s">
        <v>1449</v>
      </c>
      <c r="D135" s="193" t="s">
        <v>1454</v>
      </c>
      <c r="E135" s="403" t="s">
        <v>1466</v>
      </c>
      <c r="F135" s="403" t="s">
        <v>1599</v>
      </c>
      <c r="G135" s="193" t="s">
        <v>1635</v>
      </c>
      <c r="H135" s="193">
        <v>89530110</v>
      </c>
      <c r="I135" s="465">
        <v>130</v>
      </c>
      <c r="J135" s="88" t="s">
        <v>1171</v>
      </c>
      <c r="K135" s="412">
        <v>2409</v>
      </c>
      <c r="L135" s="413">
        <f>K135*1.18</f>
        <v>2842.62</v>
      </c>
      <c r="M135" s="598"/>
      <c r="N135" s="618">
        <v>4607170105922</v>
      </c>
    </row>
    <row r="136" spans="1:14" ht="22">
      <c r="A136" s="480">
        <f t="shared" si="3"/>
        <v>93</v>
      </c>
      <c r="B136" s="481" t="s">
        <v>3028</v>
      </c>
      <c r="C136" s="482" t="s">
        <v>847</v>
      </c>
      <c r="D136" s="512">
        <v>174208</v>
      </c>
      <c r="E136" s="481" t="s">
        <v>848</v>
      </c>
      <c r="F136" s="481" t="s">
        <v>1332</v>
      </c>
      <c r="G136" s="512" t="s">
        <v>1333</v>
      </c>
      <c r="H136" s="512">
        <v>89180110</v>
      </c>
      <c r="I136" s="487">
        <v>128</v>
      </c>
      <c r="J136" s="488" t="s">
        <v>1172</v>
      </c>
      <c r="K136" s="763" t="s">
        <v>1520</v>
      </c>
      <c r="L136" s="764"/>
      <c r="M136" s="598"/>
      <c r="N136" s="618">
        <v>4607170106769</v>
      </c>
    </row>
    <row r="137" spans="1:14" ht="22">
      <c r="A137" s="480">
        <f t="shared" si="3"/>
        <v>94</v>
      </c>
      <c r="B137" s="481" t="s">
        <v>711</v>
      </c>
      <c r="C137" s="482" t="s">
        <v>849</v>
      </c>
      <c r="D137" s="512" t="s">
        <v>1243</v>
      </c>
      <c r="E137" s="481" t="s">
        <v>848</v>
      </c>
      <c r="F137" s="481" t="s">
        <v>1636</v>
      </c>
      <c r="G137" s="512" t="s">
        <v>1637</v>
      </c>
      <c r="H137" s="512">
        <v>89396110</v>
      </c>
      <c r="I137" s="487">
        <v>130</v>
      </c>
      <c r="J137" s="488" t="s">
        <v>1173</v>
      </c>
      <c r="K137" s="763" t="s">
        <v>1520</v>
      </c>
      <c r="L137" s="764"/>
      <c r="M137" s="598"/>
      <c r="N137" s="618">
        <v>4650078593599</v>
      </c>
    </row>
    <row r="138" spans="1:14" ht="33">
      <c r="A138" s="480">
        <f t="shared" si="3"/>
        <v>95</v>
      </c>
      <c r="B138" s="481" t="s">
        <v>3061</v>
      </c>
      <c r="C138" s="482" t="s">
        <v>1334</v>
      </c>
      <c r="D138" s="512">
        <v>175610</v>
      </c>
      <c r="E138" s="481" t="s">
        <v>1335</v>
      </c>
      <c r="F138" s="481" t="s">
        <v>1336</v>
      </c>
      <c r="G138" s="512" t="s">
        <v>1337</v>
      </c>
      <c r="H138" s="512">
        <v>89513190</v>
      </c>
      <c r="I138" s="487">
        <v>102</v>
      </c>
      <c r="J138" s="488" t="s">
        <v>1174</v>
      </c>
      <c r="K138" s="763" t="s">
        <v>1520</v>
      </c>
      <c r="L138" s="764"/>
      <c r="M138" s="598"/>
      <c r="N138" s="618">
        <v>4650078593605</v>
      </c>
    </row>
    <row r="139" spans="1:14" ht="22">
      <c r="A139" s="480">
        <f t="shared" si="3"/>
        <v>96</v>
      </c>
      <c r="B139" s="481" t="s">
        <v>711</v>
      </c>
      <c r="C139" s="482" t="s">
        <v>850</v>
      </c>
      <c r="D139" s="512">
        <v>174789</v>
      </c>
      <c r="E139" s="481" t="s">
        <v>848</v>
      </c>
      <c r="F139" s="481" t="s">
        <v>1338</v>
      </c>
      <c r="G139" s="512" t="s">
        <v>1339</v>
      </c>
      <c r="H139" s="512">
        <v>89563110</v>
      </c>
      <c r="I139" s="487">
        <v>128</v>
      </c>
      <c r="J139" s="488" t="s">
        <v>1175</v>
      </c>
      <c r="K139" s="763" t="s">
        <v>1520</v>
      </c>
      <c r="L139" s="764"/>
      <c r="M139" s="598"/>
      <c r="N139" s="618">
        <v>4650078595029</v>
      </c>
    </row>
    <row r="140" spans="1:14" ht="14">
      <c r="A140" s="480">
        <f t="shared" si="3"/>
        <v>97</v>
      </c>
      <c r="B140" s="481" t="s">
        <v>3028</v>
      </c>
      <c r="C140" s="482" t="s">
        <v>851</v>
      </c>
      <c r="D140" s="512">
        <v>174207</v>
      </c>
      <c r="E140" s="481" t="s">
        <v>848</v>
      </c>
      <c r="F140" s="481" t="s">
        <v>1638</v>
      </c>
      <c r="G140" s="512" t="s">
        <v>1340</v>
      </c>
      <c r="H140" s="512">
        <v>89846110</v>
      </c>
      <c r="I140" s="487">
        <v>130</v>
      </c>
      <c r="J140" s="488" t="s">
        <v>1341</v>
      </c>
      <c r="K140" s="763" t="s">
        <v>1520</v>
      </c>
      <c r="L140" s="764"/>
      <c r="M140" s="598"/>
      <c r="N140" s="618">
        <v>4650078595050</v>
      </c>
    </row>
    <row r="141" spans="1:14" ht="14">
      <c r="A141" s="480">
        <f t="shared" si="3"/>
        <v>98</v>
      </c>
      <c r="B141" s="481" t="s">
        <v>711</v>
      </c>
      <c r="C141" s="482" t="s">
        <v>852</v>
      </c>
      <c r="D141" s="483" t="s">
        <v>1244</v>
      </c>
      <c r="E141" s="481" t="s">
        <v>848</v>
      </c>
      <c r="F141" s="481" t="s">
        <v>1342</v>
      </c>
      <c r="G141" s="483" t="s">
        <v>1343</v>
      </c>
      <c r="H141" s="483">
        <v>89867110</v>
      </c>
      <c r="I141" s="487">
        <v>128</v>
      </c>
      <c r="J141" s="488" t="s">
        <v>1176</v>
      </c>
      <c r="K141" s="763" t="s">
        <v>1520</v>
      </c>
      <c r="L141" s="764"/>
      <c r="M141" s="598"/>
      <c r="N141" s="618">
        <v>4650078593612</v>
      </c>
    </row>
    <row r="142" spans="1:14" ht="14">
      <c r="A142" s="480">
        <f t="shared" si="3"/>
        <v>99</v>
      </c>
      <c r="B142" s="481" t="s">
        <v>3028</v>
      </c>
      <c r="C142" s="482" t="s">
        <v>1639</v>
      </c>
      <c r="D142" s="483"/>
      <c r="E142" s="481" t="s">
        <v>722</v>
      </c>
      <c r="F142" s="481" t="s">
        <v>1640</v>
      </c>
      <c r="G142" s="483" t="s">
        <v>1641</v>
      </c>
      <c r="H142" s="483">
        <v>89181110</v>
      </c>
      <c r="I142" s="487">
        <v>125</v>
      </c>
      <c r="J142" s="488" t="s">
        <v>1168</v>
      </c>
      <c r="K142" s="763" t="s">
        <v>1520</v>
      </c>
      <c r="L142" s="764"/>
      <c r="M142" s="598"/>
      <c r="N142" s="618">
        <v>4650078593629</v>
      </c>
    </row>
    <row r="143" spans="1:14" ht="14">
      <c r="A143" s="480">
        <f t="shared" si="3"/>
        <v>100</v>
      </c>
      <c r="B143" s="481" t="s">
        <v>3028</v>
      </c>
      <c r="C143" s="482" t="s">
        <v>1642</v>
      </c>
      <c r="D143" s="483"/>
      <c r="E143" s="481" t="s">
        <v>730</v>
      </c>
      <c r="F143" s="481" t="s">
        <v>1643</v>
      </c>
      <c r="G143" s="483" t="s">
        <v>1644</v>
      </c>
      <c r="H143" s="483">
        <v>89193190</v>
      </c>
      <c r="I143" s="487">
        <v>87</v>
      </c>
      <c r="J143" s="488" t="s">
        <v>1645</v>
      </c>
      <c r="K143" s="763" t="s">
        <v>1520</v>
      </c>
      <c r="L143" s="764"/>
      <c r="M143" s="598"/>
      <c r="N143" s="618">
        <v>4650078593636</v>
      </c>
    </row>
    <row r="144" spans="1:14" ht="44">
      <c r="A144" s="480">
        <f t="shared" si="3"/>
        <v>101</v>
      </c>
      <c r="B144" s="481" t="s">
        <v>3028</v>
      </c>
      <c r="C144" s="482" t="s">
        <v>1646</v>
      </c>
      <c r="D144" s="483"/>
      <c r="E144" s="481" t="s">
        <v>730</v>
      </c>
      <c r="F144" s="481" t="s">
        <v>1647</v>
      </c>
      <c r="G144" s="483" t="s">
        <v>1648</v>
      </c>
      <c r="H144" s="483">
        <v>88681190</v>
      </c>
      <c r="I144" s="487">
        <v>90.9</v>
      </c>
      <c r="J144" s="488" t="s">
        <v>1649</v>
      </c>
      <c r="K144" s="763" t="s">
        <v>1520</v>
      </c>
      <c r="L144" s="764"/>
      <c r="M144" s="598"/>
      <c r="N144" s="618">
        <v>4650078593643</v>
      </c>
    </row>
    <row r="145" spans="1:14" ht="44">
      <c r="A145" s="480">
        <f t="shared" si="3"/>
        <v>102</v>
      </c>
      <c r="B145" s="481" t="s">
        <v>3028</v>
      </c>
      <c r="C145" s="482" t="s">
        <v>1650</v>
      </c>
      <c r="D145" s="483"/>
      <c r="E145" s="481" t="s">
        <v>730</v>
      </c>
      <c r="F145" s="481" t="s">
        <v>1651</v>
      </c>
      <c r="G145" s="483" t="s">
        <v>1652</v>
      </c>
      <c r="H145" s="483">
        <v>89177190</v>
      </c>
      <c r="I145" s="487" t="s">
        <v>1653</v>
      </c>
      <c r="J145" s="488" t="s">
        <v>1654</v>
      </c>
      <c r="K145" s="763" t="s">
        <v>1520</v>
      </c>
      <c r="L145" s="764"/>
      <c r="M145" s="598"/>
      <c r="N145" s="618">
        <v>4650078593650</v>
      </c>
    </row>
    <row r="146" spans="1:14" ht="14">
      <c r="A146" s="480">
        <f t="shared" si="3"/>
        <v>103</v>
      </c>
      <c r="B146" s="481" t="s">
        <v>3028</v>
      </c>
      <c r="C146" s="482" t="s">
        <v>1655</v>
      </c>
      <c r="D146" s="483"/>
      <c r="E146" s="481" t="s">
        <v>730</v>
      </c>
      <c r="F146" s="481" t="s">
        <v>1656</v>
      </c>
      <c r="G146" s="483" t="s">
        <v>1657</v>
      </c>
      <c r="H146" s="483">
        <v>89178190</v>
      </c>
      <c r="I146" s="487" t="s">
        <v>1653</v>
      </c>
      <c r="J146" s="488" t="s">
        <v>1658</v>
      </c>
      <c r="K146" s="763" t="s">
        <v>1520</v>
      </c>
      <c r="L146" s="764"/>
      <c r="M146" s="598"/>
      <c r="N146" s="618">
        <v>4650078593667</v>
      </c>
    </row>
    <row r="147" spans="1:14" ht="14">
      <c r="A147" s="480">
        <f t="shared" si="3"/>
        <v>104</v>
      </c>
      <c r="B147" s="481" t="s">
        <v>3028</v>
      </c>
      <c r="C147" s="482" t="s">
        <v>1659</v>
      </c>
      <c r="D147" s="483"/>
      <c r="E147" s="481" t="s">
        <v>730</v>
      </c>
      <c r="F147" s="481" t="s">
        <v>1660</v>
      </c>
      <c r="G147" s="483" t="s">
        <v>1661</v>
      </c>
      <c r="H147" s="483">
        <v>89456190</v>
      </c>
      <c r="I147" s="487">
        <v>89</v>
      </c>
      <c r="J147" s="488" t="s">
        <v>1662</v>
      </c>
      <c r="K147" s="763" t="s">
        <v>1520</v>
      </c>
      <c r="L147" s="764"/>
      <c r="M147" s="598"/>
      <c r="N147" s="618">
        <v>4650078593674</v>
      </c>
    </row>
    <row r="148" spans="1:14" ht="22">
      <c r="A148" s="480">
        <f>A147+1</f>
        <v>105</v>
      </c>
      <c r="B148" s="481" t="s">
        <v>3028</v>
      </c>
      <c r="C148" s="482" t="s">
        <v>1663</v>
      </c>
      <c r="D148" s="483"/>
      <c r="E148" s="481" t="s">
        <v>730</v>
      </c>
      <c r="F148" s="481" t="s">
        <v>1664</v>
      </c>
      <c r="G148" s="483" t="s">
        <v>1665</v>
      </c>
      <c r="H148" s="483">
        <v>88588190</v>
      </c>
      <c r="I148" s="487">
        <v>87</v>
      </c>
      <c r="J148" s="488" t="s">
        <v>1666</v>
      </c>
      <c r="K148" s="763" t="s">
        <v>1520</v>
      </c>
      <c r="L148" s="764"/>
      <c r="M148" s="598"/>
      <c r="N148" s="618">
        <v>4650078593681</v>
      </c>
    </row>
    <row r="149" spans="1:14" ht="14">
      <c r="A149" s="480">
        <f t="shared" ref="A149:A154" si="4">A148+1</f>
        <v>106</v>
      </c>
      <c r="B149" s="481" t="s">
        <v>3028</v>
      </c>
      <c r="C149" s="482" t="s">
        <v>1667</v>
      </c>
      <c r="D149" s="483"/>
      <c r="E149" s="481" t="s">
        <v>730</v>
      </c>
      <c r="F149" s="481" t="s">
        <v>1668</v>
      </c>
      <c r="G149" s="483" t="s">
        <v>1669</v>
      </c>
      <c r="H149" s="483">
        <v>88869190</v>
      </c>
      <c r="I149" s="487">
        <v>128</v>
      </c>
      <c r="J149" s="488" t="s">
        <v>1670</v>
      </c>
      <c r="K149" s="763" t="s">
        <v>1520</v>
      </c>
      <c r="L149" s="764"/>
      <c r="M149" s="598"/>
      <c r="N149" s="618">
        <v>4650078593698</v>
      </c>
    </row>
    <row r="150" spans="1:14" ht="22">
      <c r="A150" s="480">
        <f t="shared" si="4"/>
        <v>107</v>
      </c>
      <c r="B150" s="481" t="s">
        <v>3028</v>
      </c>
      <c r="C150" s="482" t="s">
        <v>1671</v>
      </c>
      <c r="D150" s="483"/>
      <c r="E150" s="481" t="s">
        <v>848</v>
      </c>
      <c r="F150" s="481" t="s">
        <v>1672</v>
      </c>
      <c r="G150" s="483" t="s">
        <v>1673</v>
      </c>
      <c r="H150" s="483">
        <v>89192110</v>
      </c>
      <c r="I150" s="487">
        <v>125</v>
      </c>
      <c r="J150" s="488" t="s">
        <v>1674</v>
      </c>
      <c r="K150" s="763" t="s">
        <v>1520</v>
      </c>
      <c r="L150" s="764"/>
      <c r="M150" s="598"/>
      <c r="N150" s="618">
        <v>4650078593704</v>
      </c>
    </row>
    <row r="151" spans="1:14" ht="14">
      <c r="A151" s="480">
        <f t="shared" si="4"/>
        <v>108</v>
      </c>
      <c r="B151" s="481" t="s">
        <v>3028</v>
      </c>
      <c r="C151" s="482" t="s">
        <v>1675</v>
      </c>
      <c r="D151" s="483"/>
      <c r="E151" s="481" t="s">
        <v>848</v>
      </c>
      <c r="F151" s="481" t="s">
        <v>1599</v>
      </c>
      <c r="G151" s="483" t="s">
        <v>1676</v>
      </c>
      <c r="H151" s="483">
        <v>89314110</v>
      </c>
      <c r="I151" s="487">
        <v>125</v>
      </c>
      <c r="J151" s="488" t="s">
        <v>1677</v>
      </c>
      <c r="K151" s="763" t="s">
        <v>1520</v>
      </c>
      <c r="L151" s="764"/>
      <c r="M151" s="598"/>
      <c r="N151" s="618">
        <v>4650078593711</v>
      </c>
    </row>
    <row r="152" spans="1:14" ht="14">
      <c r="A152" s="480">
        <f t="shared" si="4"/>
        <v>109</v>
      </c>
      <c r="B152" s="481" t="s">
        <v>3028</v>
      </c>
      <c r="C152" s="482" t="s">
        <v>1678</v>
      </c>
      <c r="D152" s="483"/>
      <c r="E152" s="481" t="s">
        <v>848</v>
      </c>
      <c r="F152" s="481" t="s">
        <v>1599</v>
      </c>
      <c r="G152" s="483" t="s">
        <v>1679</v>
      </c>
      <c r="H152" s="483">
        <v>89391110</v>
      </c>
      <c r="I152" s="487">
        <v>128</v>
      </c>
      <c r="J152" s="488" t="s">
        <v>1680</v>
      </c>
      <c r="K152" s="763" t="s">
        <v>1520</v>
      </c>
      <c r="L152" s="764"/>
      <c r="M152" s="598"/>
      <c r="N152" s="618">
        <v>4650078593728</v>
      </c>
    </row>
    <row r="153" spans="1:14" ht="14">
      <c r="A153" s="480">
        <f t="shared" si="4"/>
        <v>110</v>
      </c>
      <c r="B153" s="481" t="s">
        <v>3028</v>
      </c>
      <c r="C153" s="482" t="s">
        <v>1681</v>
      </c>
      <c r="D153" s="483"/>
      <c r="E153" s="481" t="s">
        <v>730</v>
      </c>
      <c r="F153" s="481" t="s">
        <v>1682</v>
      </c>
      <c r="G153" s="483" t="s">
        <v>1683</v>
      </c>
      <c r="H153" s="483">
        <v>89429190</v>
      </c>
      <c r="I153" s="487">
        <v>89</v>
      </c>
      <c r="J153" s="488" t="s">
        <v>1684</v>
      </c>
      <c r="K153" s="763" t="s">
        <v>1520</v>
      </c>
      <c r="L153" s="764"/>
      <c r="M153" s="598"/>
      <c r="N153" s="618">
        <v>4650078593735</v>
      </c>
    </row>
    <row r="154" spans="1:14" ht="22">
      <c r="A154" s="480">
        <f t="shared" si="4"/>
        <v>111</v>
      </c>
      <c r="B154" s="481" t="s">
        <v>3028</v>
      </c>
      <c r="C154" s="482" t="s">
        <v>1685</v>
      </c>
      <c r="D154" s="483"/>
      <c r="E154" s="481" t="s">
        <v>848</v>
      </c>
      <c r="F154" s="481" t="s">
        <v>1686</v>
      </c>
      <c r="G154" s="483" t="s">
        <v>1687</v>
      </c>
      <c r="H154" s="486">
        <v>88645110</v>
      </c>
      <c r="I154" s="487">
        <v>128</v>
      </c>
      <c r="J154" s="488" t="s">
        <v>1688</v>
      </c>
      <c r="K154" s="763" t="s">
        <v>1520</v>
      </c>
      <c r="L154" s="764"/>
      <c r="M154" s="598"/>
      <c r="N154" s="618">
        <v>4650078593742</v>
      </c>
    </row>
    <row r="155" spans="1:14" ht="13">
      <c r="A155" s="228"/>
      <c r="B155" s="229"/>
      <c r="C155" s="229"/>
      <c r="D155" s="229"/>
      <c r="E155" s="363"/>
      <c r="F155" s="363" t="s">
        <v>1285</v>
      </c>
      <c r="G155" s="211"/>
      <c r="H155" s="401"/>
      <c r="I155" s="229"/>
      <c r="J155" s="363"/>
      <c r="K155" s="418"/>
      <c r="L155" s="419"/>
      <c r="M155" s="229"/>
      <c r="N155" s="229"/>
    </row>
    <row r="156" spans="1:14" ht="14">
      <c r="A156" s="480">
        <f>A154+1</f>
        <v>112</v>
      </c>
      <c r="B156" s="481" t="s">
        <v>711</v>
      </c>
      <c r="C156" s="489" t="s">
        <v>717</v>
      </c>
      <c r="D156" s="483" t="s">
        <v>718</v>
      </c>
      <c r="E156" s="481" t="s">
        <v>848</v>
      </c>
      <c r="F156" s="481">
        <v>4030000599</v>
      </c>
      <c r="G156" s="483"/>
      <c r="H156" s="486"/>
      <c r="I156" s="487">
        <v>132</v>
      </c>
      <c r="J156" s="490" t="s">
        <v>1212</v>
      </c>
      <c r="K156" s="763" t="s">
        <v>1520</v>
      </c>
      <c r="L156" s="764"/>
      <c r="M156" s="598"/>
      <c r="N156" s="618">
        <v>4607170105984</v>
      </c>
    </row>
    <row r="157" spans="1:14" ht="14">
      <c r="A157" s="480">
        <f>A156+1</f>
        <v>113</v>
      </c>
      <c r="B157" s="481" t="s">
        <v>711</v>
      </c>
      <c r="C157" s="489" t="s">
        <v>719</v>
      </c>
      <c r="D157" s="483" t="s">
        <v>720</v>
      </c>
      <c r="E157" s="481" t="s">
        <v>727</v>
      </c>
      <c r="F157" s="481">
        <v>1484492</v>
      </c>
      <c r="G157" s="483"/>
      <c r="H157" s="486"/>
      <c r="I157" s="487">
        <v>105</v>
      </c>
      <c r="J157" s="490" t="s">
        <v>1213</v>
      </c>
      <c r="K157" s="763" t="s">
        <v>1520</v>
      </c>
      <c r="L157" s="764"/>
      <c r="M157" s="598"/>
      <c r="N157" s="618">
        <v>4607170105892</v>
      </c>
    </row>
    <row r="158" spans="1:14" ht="14">
      <c r="A158" s="480">
        <f t="shared" ref="A158:A168" si="5">A157+1</f>
        <v>114</v>
      </c>
      <c r="B158" s="481" t="s">
        <v>711</v>
      </c>
      <c r="C158" s="482" t="s">
        <v>887</v>
      </c>
      <c r="D158" s="483" t="s">
        <v>1272</v>
      </c>
      <c r="E158" s="481" t="s">
        <v>848</v>
      </c>
      <c r="F158" s="481" t="s">
        <v>1689</v>
      </c>
      <c r="G158" s="483" t="s">
        <v>1690</v>
      </c>
      <c r="H158" s="486">
        <v>88316110</v>
      </c>
      <c r="I158" s="487">
        <v>95</v>
      </c>
      <c r="J158" s="488" t="s">
        <v>1214</v>
      </c>
      <c r="K158" s="763" t="s">
        <v>1520</v>
      </c>
      <c r="L158" s="764"/>
      <c r="M158" s="598"/>
      <c r="N158" s="618">
        <v>4650078593759</v>
      </c>
    </row>
    <row r="159" spans="1:14" ht="14">
      <c r="A159" s="480">
        <f t="shared" si="5"/>
        <v>115</v>
      </c>
      <c r="B159" s="481" t="s">
        <v>711</v>
      </c>
      <c r="C159" s="482" t="s">
        <v>888</v>
      </c>
      <c r="D159" s="483" t="s">
        <v>1273</v>
      </c>
      <c r="E159" s="481" t="s">
        <v>848</v>
      </c>
      <c r="F159" s="481" t="s">
        <v>1691</v>
      </c>
      <c r="G159" s="483" t="s">
        <v>1692</v>
      </c>
      <c r="H159" s="486">
        <v>88318110</v>
      </c>
      <c r="I159" s="487">
        <v>90</v>
      </c>
      <c r="J159" s="488" t="s">
        <v>1215</v>
      </c>
      <c r="K159" s="763" t="s">
        <v>1520</v>
      </c>
      <c r="L159" s="764"/>
      <c r="M159" s="598"/>
      <c r="N159" s="618">
        <v>4650078593766</v>
      </c>
    </row>
    <row r="160" spans="1:14" ht="14">
      <c r="A160" s="480">
        <f t="shared" si="5"/>
        <v>116</v>
      </c>
      <c r="B160" s="481" t="s">
        <v>711</v>
      </c>
      <c r="C160" s="482" t="s">
        <v>889</v>
      </c>
      <c r="D160" s="483" t="s">
        <v>1274</v>
      </c>
      <c r="E160" s="481" t="s">
        <v>848</v>
      </c>
      <c r="F160" s="499">
        <v>12022526</v>
      </c>
      <c r="G160" s="483" t="s">
        <v>1391</v>
      </c>
      <c r="H160" s="486">
        <v>88332110</v>
      </c>
      <c r="I160" s="487">
        <v>140</v>
      </c>
      <c r="J160" s="488" t="s">
        <v>1216</v>
      </c>
      <c r="K160" s="763" t="s">
        <v>1520</v>
      </c>
      <c r="L160" s="764"/>
      <c r="M160" s="598"/>
      <c r="N160" s="618">
        <v>4650078593773</v>
      </c>
    </row>
    <row r="161" spans="1:14" ht="22">
      <c r="A161" s="480">
        <f t="shared" si="5"/>
        <v>117</v>
      </c>
      <c r="B161" s="481" t="s">
        <v>711</v>
      </c>
      <c r="C161" s="482" t="s">
        <v>890</v>
      </c>
      <c r="D161" s="483" t="s">
        <v>1275</v>
      </c>
      <c r="E161" s="481" t="s">
        <v>848</v>
      </c>
      <c r="F161" s="481" t="s">
        <v>1392</v>
      </c>
      <c r="G161" s="483" t="s">
        <v>1393</v>
      </c>
      <c r="H161" s="486">
        <v>88850110</v>
      </c>
      <c r="I161" s="487">
        <v>100</v>
      </c>
      <c r="J161" s="488" t="s">
        <v>1217</v>
      </c>
      <c r="K161" s="763" t="s">
        <v>1520</v>
      </c>
      <c r="L161" s="764"/>
      <c r="M161" s="598"/>
      <c r="N161" s="618">
        <v>4650078593780</v>
      </c>
    </row>
    <row r="162" spans="1:14" ht="14">
      <c r="A162" s="480">
        <f t="shared" si="5"/>
        <v>118</v>
      </c>
      <c r="B162" s="481" t="s">
        <v>711</v>
      </c>
      <c r="C162" s="482" t="s">
        <v>891</v>
      </c>
      <c r="D162" s="483" t="s">
        <v>1276</v>
      </c>
      <c r="E162" s="481" t="s">
        <v>848</v>
      </c>
      <c r="F162" s="481" t="s">
        <v>1693</v>
      </c>
      <c r="G162" s="483" t="s">
        <v>1394</v>
      </c>
      <c r="H162" s="486">
        <v>89179110</v>
      </c>
      <c r="I162" s="487">
        <v>128</v>
      </c>
      <c r="J162" s="488" t="s">
        <v>1218</v>
      </c>
      <c r="K162" s="763" t="s">
        <v>1520</v>
      </c>
      <c r="L162" s="764"/>
      <c r="M162" s="598"/>
      <c r="N162" s="618">
        <v>4650078593797</v>
      </c>
    </row>
    <row r="163" spans="1:14" ht="22">
      <c r="A163" s="480">
        <f t="shared" si="5"/>
        <v>119</v>
      </c>
      <c r="B163" s="481" t="s">
        <v>711</v>
      </c>
      <c r="C163" s="482" t="s">
        <v>892</v>
      </c>
      <c r="D163" s="483" t="s">
        <v>1277</v>
      </c>
      <c r="E163" s="481" t="s">
        <v>848</v>
      </c>
      <c r="F163" s="481" t="s">
        <v>1395</v>
      </c>
      <c r="G163" s="483" t="s">
        <v>1396</v>
      </c>
      <c r="H163" s="486">
        <v>89335110</v>
      </c>
      <c r="I163" s="487">
        <v>105</v>
      </c>
      <c r="J163" s="488" t="s">
        <v>1219</v>
      </c>
      <c r="K163" s="763" t="s">
        <v>1520</v>
      </c>
      <c r="L163" s="764"/>
      <c r="M163" s="598"/>
      <c r="N163" s="618">
        <v>4650078593803</v>
      </c>
    </row>
    <row r="164" spans="1:14" ht="22">
      <c r="A164" s="480">
        <f t="shared" si="5"/>
        <v>120</v>
      </c>
      <c r="B164" s="481" t="s">
        <v>3028</v>
      </c>
      <c r="C164" s="482" t="s">
        <v>1694</v>
      </c>
      <c r="D164" s="483"/>
      <c r="E164" s="481" t="s">
        <v>730</v>
      </c>
      <c r="F164" s="481" t="s">
        <v>1695</v>
      </c>
      <c r="G164" s="483" t="s">
        <v>1696</v>
      </c>
      <c r="H164" s="486">
        <v>88635190</v>
      </c>
      <c r="I164" s="487">
        <v>105</v>
      </c>
      <c r="J164" s="488" t="s">
        <v>1697</v>
      </c>
      <c r="K164" s="763" t="s">
        <v>1520</v>
      </c>
      <c r="L164" s="764"/>
      <c r="M164" s="598"/>
      <c r="N164" s="618">
        <v>4650078593810</v>
      </c>
    </row>
    <row r="165" spans="1:14" ht="14">
      <c r="A165" s="480">
        <f t="shared" si="5"/>
        <v>121</v>
      </c>
      <c r="B165" s="481" t="s">
        <v>3028</v>
      </c>
      <c r="C165" s="482" t="s">
        <v>1698</v>
      </c>
      <c r="D165" s="483"/>
      <c r="E165" s="481" t="s">
        <v>848</v>
      </c>
      <c r="F165" s="481" t="s">
        <v>1699</v>
      </c>
      <c r="G165" s="483"/>
      <c r="H165" s="486">
        <v>89596110</v>
      </c>
      <c r="I165" s="487">
        <v>105</v>
      </c>
      <c r="J165" s="488" t="s">
        <v>1700</v>
      </c>
      <c r="K165" s="763" t="s">
        <v>1520</v>
      </c>
      <c r="L165" s="764"/>
      <c r="M165" s="598"/>
      <c r="N165" s="618">
        <v>4650078593827</v>
      </c>
    </row>
    <row r="166" spans="1:14" ht="14">
      <c r="A166" s="480">
        <f t="shared" si="5"/>
        <v>122</v>
      </c>
      <c r="B166" s="481" t="s">
        <v>3028</v>
      </c>
      <c r="C166" s="482" t="s">
        <v>1701</v>
      </c>
      <c r="D166" s="483"/>
      <c r="E166" s="481" t="s">
        <v>848</v>
      </c>
      <c r="F166" s="481" t="s">
        <v>1699</v>
      </c>
      <c r="G166" s="483"/>
      <c r="H166" s="486">
        <v>89858110</v>
      </c>
      <c r="I166" s="487">
        <v>105</v>
      </c>
      <c r="J166" s="488" t="s">
        <v>1700</v>
      </c>
      <c r="K166" s="763" t="s">
        <v>1520</v>
      </c>
      <c r="L166" s="764"/>
      <c r="M166" s="598"/>
      <c r="N166" s="618">
        <v>4650078593834</v>
      </c>
    </row>
    <row r="167" spans="1:14" ht="22">
      <c r="A167" s="480">
        <f t="shared" si="5"/>
        <v>123</v>
      </c>
      <c r="B167" s="481" t="s">
        <v>3028</v>
      </c>
      <c r="C167" s="482" t="s">
        <v>1702</v>
      </c>
      <c r="D167" s="483"/>
      <c r="E167" s="481" t="s">
        <v>733</v>
      </c>
      <c r="F167" s="481" t="s">
        <v>1703</v>
      </c>
      <c r="G167" s="483" t="s">
        <v>1704</v>
      </c>
      <c r="H167" s="486">
        <v>89197110</v>
      </c>
      <c r="I167" s="487">
        <v>105</v>
      </c>
      <c r="J167" s="488" t="s">
        <v>1705</v>
      </c>
      <c r="K167" s="763" t="s">
        <v>1520</v>
      </c>
      <c r="L167" s="764"/>
      <c r="M167" s="598"/>
      <c r="N167" s="618">
        <v>4650078593841</v>
      </c>
    </row>
    <row r="168" spans="1:14" ht="22">
      <c r="A168" s="480">
        <f t="shared" si="5"/>
        <v>124</v>
      </c>
      <c r="B168" s="481" t="s">
        <v>3028</v>
      </c>
      <c r="C168" s="482" t="s">
        <v>1706</v>
      </c>
      <c r="D168" s="483"/>
      <c r="E168" s="481" t="s">
        <v>848</v>
      </c>
      <c r="F168" s="481" t="s">
        <v>1707</v>
      </c>
      <c r="G168" s="483"/>
      <c r="H168" s="486">
        <v>89598110</v>
      </c>
      <c r="I168" s="487">
        <v>132</v>
      </c>
      <c r="J168" s="488" t="s">
        <v>1708</v>
      </c>
      <c r="K168" s="763" t="s">
        <v>1520</v>
      </c>
      <c r="L168" s="764"/>
      <c r="M168" s="598"/>
      <c r="N168" s="618">
        <v>4650078593858</v>
      </c>
    </row>
    <row r="169" spans="1:14" ht="13">
      <c r="A169" s="228"/>
      <c r="B169" s="229"/>
      <c r="C169" s="211"/>
      <c r="D169" s="229"/>
      <c r="E169" s="229"/>
      <c r="F169" s="363" t="s">
        <v>1709</v>
      </c>
      <c r="G169" s="229"/>
      <c r="H169" s="402"/>
      <c r="I169" s="229"/>
      <c r="J169" s="363"/>
      <c r="K169" s="418"/>
      <c r="L169" s="419"/>
      <c r="M169" s="229"/>
      <c r="N169" s="229"/>
    </row>
    <row r="170" spans="1:14" ht="14">
      <c r="A170" s="480">
        <f>A168+1</f>
        <v>125</v>
      </c>
      <c r="B170" s="481" t="s">
        <v>531</v>
      </c>
      <c r="C170" s="482" t="s">
        <v>893</v>
      </c>
      <c r="D170" s="705" t="s">
        <v>1278</v>
      </c>
      <c r="E170" s="481" t="s">
        <v>848</v>
      </c>
      <c r="F170" s="481" t="s">
        <v>1540</v>
      </c>
      <c r="G170" s="705" t="s">
        <v>1541</v>
      </c>
      <c r="H170" s="486">
        <v>88891150</v>
      </c>
      <c r="I170" s="487">
        <v>98.424999999999997</v>
      </c>
      <c r="J170" s="488" t="s">
        <v>1220</v>
      </c>
      <c r="K170" s="763" t="s">
        <v>1520</v>
      </c>
      <c r="L170" s="764"/>
      <c r="M170" s="598"/>
      <c r="N170" s="618">
        <v>4650078593254</v>
      </c>
    </row>
    <row r="171" spans="1:14" ht="14">
      <c r="A171" s="480">
        <f>A170+1</f>
        <v>126</v>
      </c>
      <c r="B171" s="481" t="s">
        <v>3028</v>
      </c>
      <c r="C171" s="482" t="s">
        <v>1710</v>
      </c>
      <c r="D171" s="483"/>
      <c r="E171" s="481" t="s">
        <v>722</v>
      </c>
      <c r="F171" s="481" t="s">
        <v>1711</v>
      </c>
      <c r="G171" s="483"/>
      <c r="H171" s="500"/>
      <c r="I171" s="487">
        <v>101.9</v>
      </c>
      <c r="J171" s="488" t="s">
        <v>1712</v>
      </c>
      <c r="K171" s="763" t="s">
        <v>1520</v>
      </c>
      <c r="L171" s="764"/>
      <c r="M171" s="598"/>
      <c r="N171" s="618">
        <v>4650078593872</v>
      </c>
    </row>
    <row r="172" spans="1:14" ht="14">
      <c r="A172" s="480">
        <f>A171+1</f>
        <v>127</v>
      </c>
      <c r="B172" s="481" t="s">
        <v>3028</v>
      </c>
      <c r="C172" s="482" t="s">
        <v>1713</v>
      </c>
      <c r="D172" s="483"/>
      <c r="E172" s="481" t="s">
        <v>722</v>
      </c>
      <c r="F172" s="481" t="s">
        <v>1714</v>
      </c>
      <c r="G172" s="483"/>
      <c r="H172" s="500"/>
      <c r="I172" s="487">
        <v>116.5</v>
      </c>
      <c r="J172" s="488" t="s">
        <v>1715</v>
      </c>
      <c r="K172" s="763" t="s">
        <v>1520</v>
      </c>
      <c r="L172" s="764"/>
      <c r="M172" s="598"/>
      <c r="N172" s="618">
        <v>4650078593889</v>
      </c>
    </row>
    <row r="173" spans="1:14" ht="14">
      <c r="A173" s="480">
        <f>A172+1</f>
        <v>128</v>
      </c>
      <c r="B173" s="481" t="s">
        <v>3028</v>
      </c>
      <c r="C173" s="482" t="s">
        <v>1716</v>
      </c>
      <c r="D173" s="483"/>
      <c r="E173" s="481" t="s">
        <v>722</v>
      </c>
      <c r="F173" s="481" t="s">
        <v>1717</v>
      </c>
      <c r="G173" s="483"/>
      <c r="H173" s="500"/>
      <c r="I173" s="487">
        <v>116.5</v>
      </c>
      <c r="J173" s="488" t="s">
        <v>1715</v>
      </c>
      <c r="K173" s="763" t="s">
        <v>1520</v>
      </c>
      <c r="L173" s="764"/>
      <c r="M173" s="598"/>
      <c r="N173" s="618">
        <v>4650078593896</v>
      </c>
    </row>
    <row r="174" spans="1:14" ht="13">
      <c r="A174" s="444"/>
      <c r="B174" s="224"/>
      <c r="C174" s="224"/>
      <c r="D174" s="224"/>
      <c r="E174" s="360"/>
      <c r="F174" s="360" t="s">
        <v>1718</v>
      </c>
      <c r="G174" s="233"/>
      <c r="H174" s="395"/>
      <c r="I174" s="224"/>
      <c r="J174" s="360"/>
      <c r="K174" s="411"/>
      <c r="L174" s="478"/>
      <c r="M174" s="597"/>
      <c r="N174" s="597"/>
    </row>
    <row r="175" spans="1:14" ht="22">
      <c r="A175" s="480">
        <f>A173+1</f>
        <v>129</v>
      </c>
      <c r="B175" s="481" t="s">
        <v>3028</v>
      </c>
      <c r="C175" s="482" t="s">
        <v>1719</v>
      </c>
      <c r="D175" s="483"/>
      <c r="E175" s="481" t="s">
        <v>730</v>
      </c>
      <c r="F175" s="481" t="s">
        <v>1720</v>
      </c>
      <c r="G175" s="483" t="s">
        <v>1721</v>
      </c>
      <c r="H175" s="486">
        <v>89048190</v>
      </c>
      <c r="I175" s="487">
        <v>92</v>
      </c>
      <c r="J175" s="488" t="s">
        <v>1722</v>
      </c>
      <c r="K175" s="763" t="s">
        <v>1520</v>
      </c>
      <c r="L175" s="764"/>
      <c r="M175" s="598"/>
      <c r="N175" s="618">
        <v>4650078593902</v>
      </c>
    </row>
    <row r="176" spans="1:14" ht="14">
      <c r="A176" s="480">
        <f>A175+1</f>
        <v>130</v>
      </c>
      <c r="B176" s="481" t="s">
        <v>3028</v>
      </c>
      <c r="C176" s="482" t="s">
        <v>1723</v>
      </c>
      <c r="D176" s="483"/>
      <c r="E176" s="481" t="s">
        <v>730</v>
      </c>
      <c r="F176" s="481"/>
      <c r="G176" s="483" t="s">
        <v>1724</v>
      </c>
      <c r="H176" s="486">
        <v>89432190</v>
      </c>
      <c r="I176" s="487">
        <v>82.5</v>
      </c>
      <c r="J176" s="488" t="s">
        <v>1725</v>
      </c>
      <c r="K176" s="763" t="s">
        <v>1520</v>
      </c>
      <c r="L176" s="764"/>
      <c r="M176" s="598"/>
      <c r="N176" s="618">
        <v>4650078593919</v>
      </c>
    </row>
    <row r="177" spans="1:14" ht="13">
      <c r="A177" s="444"/>
      <c r="B177" s="224"/>
      <c r="C177" s="224"/>
      <c r="D177" s="224"/>
      <c r="E177" s="360"/>
      <c r="F177" s="360" t="s">
        <v>1726</v>
      </c>
      <c r="G177" s="233"/>
      <c r="H177" s="395"/>
      <c r="I177" s="224"/>
      <c r="J177" s="360"/>
      <c r="K177" s="411"/>
      <c r="L177" s="478"/>
      <c r="M177" s="597"/>
      <c r="N177" s="597"/>
    </row>
    <row r="178" spans="1:14" ht="14">
      <c r="A178" s="480">
        <f>A176+1</f>
        <v>131</v>
      </c>
      <c r="B178" s="481" t="s">
        <v>3028</v>
      </c>
      <c r="C178" s="482" t="s">
        <v>1727</v>
      </c>
      <c r="D178" s="483"/>
      <c r="E178" s="481" t="s">
        <v>1728</v>
      </c>
      <c r="F178" s="481">
        <v>31358117</v>
      </c>
      <c r="G178" s="483" t="s">
        <v>1729</v>
      </c>
      <c r="H178" s="486">
        <v>88495190</v>
      </c>
      <c r="I178" s="487">
        <v>79.38</v>
      </c>
      <c r="J178" s="488" t="s">
        <v>1730</v>
      </c>
      <c r="K178" s="763" t="s">
        <v>1520</v>
      </c>
      <c r="L178" s="764"/>
      <c r="M178" s="598"/>
      <c r="N178" s="618">
        <v>4650078593926</v>
      </c>
    </row>
    <row r="179" spans="1:14" ht="22">
      <c r="A179" s="480">
        <f>A178+1</f>
        <v>132</v>
      </c>
      <c r="B179" s="481" t="s">
        <v>3028</v>
      </c>
      <c r="C179" s="482" t="s">
        <v>1731</v>
      </c>
      <c r="D179" s="483"/>
      <c r="E179" s="481" t="s">
        <v>1728</v>
      </c>
      <c r="F179" s="481" t="s">
        <v>1732</v>
      </c>
      <c r="G179" s="483" t="s">
        <v>1733</v>
      </c>
      <c r="H179" s="486">
        <v>88354190</v>
      </c>
      <c r="I179" s="487">
        <v>98.48</v>
      </c>
      <c r="J179" s="488" t="s">
        <v>1734</v>
      </c>
      <c r="K179" s="763" t="s">
        <v>1520</v>
      </c>
      <c r="L179" s="764"/>
      <c r="M179" s="598"/>
      <c r="N179" s="618">
        <v>4650078593933</v>
      </c>
    </row>
    <row r="180" spans="1:14" ht="14">
      <c r="A180" s="480">
        <f t="shared" ref="A180:A213" si="6">A179+1</f>
        <v>133</v>
      </c>
      <c r="B180" s="481" t="s">
        <v>3028</v>
      </c>
      <c r="C180" s="482" t="s">
        <v>1735</v>
      </c>
      <c r="D180" s="483"/>
      <c r="E180" s="481" t="s">
        <v>1728</v>
      </c>
      <c r="F180" s="481">
        <v>31358331</v>
      </c>
      <c r="G180" s="483" t="s">
        <v>1733</v>
      </c>
      <c r="H180" s="486">
        <v>88354190</v>
      </c>
      <c r="I180" s="487">
        <v>98.48</v>
      </c>
      <c r="J180" s="488" t="s">
        <v>1736</v>
      </c>
      <c r="K180" s="763" t="s">
        <v>1520</v>
      </c>
      <c r="L180" s="764"/>
      <c r="M180" s="598"/>
      <c r="N180" s="618">
        <v>4650078593940</v>
      </c>
    </row>
    <row r="181" spans="1:14" ht="14">
      <c r="A181" s="480">
        <f t="shared" si="6"/>
        <v>134</v>
      </c>
      <c r="B181" s="481" t="s">
        <v>3028</v>
      </c>
      <c r="C181" s="482" t="s">
        <v>1737</v>
      </c>
      <c r="D181" s="483"/>
      <c r="E181" s="481" t="s">
        <v>1728</v>
      </c>
      <c r="F181" s="481">
        <v>31358343</v>
      </c>
      <c r="G181" s="483" t="s">
        <v>1738</v>
      </c>
      <c r="H181" s="486">
        <v>88587190</v>
      </c>
      <c r="I181" s="487">
        <v>101.05</v>
      </c>
      <c r="J181" s="488" t="s">
        <v>1739</v>
      </c>
      <c r="K181" s="763" t="s">
        <v>1520</v>
      </c>
      <c r="L181" s="764"/>
      <c r="M181" s="598"/>
      <c r="N181" s="618">
        <v>4650078593957</v>
      </c>
    </row>
    <row r="182" spans="1:14" ht="14">
      <c r="A182" s="480">
        <f t="shared" si="6"/>
        <v>135</v>
      </c>
      <c r="B182" s="481" t="s">
        <v>3028</v>
      </c>
      <c r="C182" s="482" t="s">
        <v>1740</v>
      </c>
      <c r="D182" s="483"/>
      <c r="E182" s="481" t="s">
        <v>1728</v>
      </c>
      <c r="F182" s="481">
        <v>31358356</v>
      </c>
      <c r="G182" s="483"/>
      <c r="H182" s="486"/>
      <c r="I182" s="487">
        <v>90.62</v>
      </c>
      <c r="J182" s="488" t="s">
        <v>1741</v>
      </c>
      <c r="K182" s="763" t="s">
        <v>1520</v>
      </c>
      <c r="L182" s="764"/>
      <c r="M182" s="598"/>
      <c r="N182" s="618">
        <v>4650078593964</v>
      </c>
    </row>
    <row r="183" spans="1:14" ht="14">
      <c r="A183" s="480">
        <f t="shared" si="6"/>
        <v>136</v>
      </c>
      <c r="B183" s="481" t="s">
        <v>3028</v>
      </c>
      <c r="C183" s="482" t="s">
        <v>1742</v>
      </c>
      <c r="D183" s="483"/>
      <c r="E183" s="481" t="s">
        <v>1743</v>
      </c>
      <c r="F183" s="481" t="s">
        <v>1744</v>
      </c>
      <c r="G183" s="483"/>
      <c r="H183" s="486"/>
      <c r="I183" s="487">
        <v>97.74</v>
      </c>
      <c r="J183" s="488" t="s">
        <v>1745</v>
      </c>
      <c r="K183" s="763" t="s">
        <v>1520</v>
      </c>
      <c r="L183" s="764"/>
      <c r="M183" s="598"/>
      <c r="N183" s="618">
        <v>4650078593971</v>
      </c>
    </row>
    <row r="184" spans="1:14" ht="14">
      <c r="A184" s="480">
        <f t="shared" si="6"/>
        <v>137</v>
      </c>
      <c r="B184" s="481" t="s">
        <v>3028</v>
      </c>
      <c r="C184" s="482" t="s">
        <v>1746</v>
      </c>
      <c r="D184" s="483"/>
      <c r="E184" s="481" t="s">
        <v>1743</v>
      </c>
      <c r="F184" s="481" t="s">
        <v>1747</v>
      </c>
      <c r="G184" s="483"/>
      <c r="H184" s="486"/>
      <c r="I184" s="487">
        <v>100.23</v>
      </c>
      <c r="J184" s="488" t="s">
        <v>1748</v>
      </c>
      <c r="K184" s="763" t="s">
        <v>1520</v>
      </c>
      <c r="L184" s="764"/>
      <c r="M184" s="598"/>
      <c r="N184" s="618">
        <v>4650078593988</v>
      </c>
    </row>
    <row r="185" spans="1:14" ht="14">
      <c r="A185" s="480">
        <f t="shared" si="6"/>
        <v>138</v>
      </c>
      <c r="B185" s="481" t="s">
        <v>3028</v>
      </c>
      <c r="C185" s="482" t="s">
        <v>1749</v>
      </c>
      <c r="D185" s="483"/>
      <c r="E185" s="481" t="s">
        <v>1743</v>
      </c>
      <c r="F185" s="481" t="s">
        <v>1750</v>
      </c>
      <c r="G185" s="483"/>
      <c r="H185" s="486"/>
      <c r="I185" s="487">
        <v>97.74</v>
      </c>
      <c r="J185" s="488" t="s">
        <v>1745</v>
      </c>
      <c r="K185" s="763" t="s">
        <v>1520</v>
      </c>
      <c r="L185" s="764"/>
      <c r="M185" s="598"/>
      <c r="N185" s="618">
        <v>4650078593995</v>
      </c>
    </row>
    <row r="186" spans="1:14" ht="14">
      <c r="A186" s="480">
        <f t="shared" si="6"/>
        <v>139</v>
      </c>
      <c r="B186" s="481" t="s">
        <v>711</v>
      </c>
      <c r="C186" s="482" t="s">
        <v>1751</v>
      </c>
      <c r="D186" s="508">
        <v>163510</v>
      </c>
      <c r="E186" s="481" t="s">
        <v>1743</v>
      </c>
      <c r="F186" s="481" t="s">
        <v>1752</v>
      </c>
      <c r="G186" s="508"/>
      <c r="H186" s="486"/>
      <c r="I186" s="487">
        <v>99.28</v>
      </c>
      <c r="J186" s="488" t="s">
        <v>1753</v>
      </c>
      <c r="K186" s="763" t="s">
        <v>1520</v>
      </c>
      <c r="L186" s="764"/>
      <c r="M186" s="598"/>
      <c r="N186" s="618">
        <v>4650078594008</v>
      </c>
    </row>
    <row r="187" spans="1:14" ht="14">
      <c r="A187" s="480">
        <f t="shared" si="6"/>
        <v>140</v>
      </c>
      <c r="B187" s="481" t="s">
        <v>3028</v>
      </c>
      <c r="C187" s="482" t="s">
        <v>1754</v>
      </c>
      <c r="D187" s="483"/>
      <c r="E187" s="481" t="s">
        <v>1743</v>
      </c>
      <c r="F187" s="481" t="s">
        <v>1755</v>
      </c>
      <c r="G187" s="483"/>
      <c r="H187" s="486"/>
      <c r="I187" s="487">
        <v>99.28</v>
      </c>
      <c r="J187" s="488" t="s">
        <v>1756</v>
      </c>
      <c r="K187" s="763" t="s">
        <v>1520</v>
      </c>
      <c r="L187" s="764"/>
      <c r="M187" s="598"/>
      <c r="N187" s="618">
        <v>4650078594015</v>
      </c>
    </row>
    <row r="188" spans="1:14" ht="14">
      <c r="A188" s="480">
        <f t="shared" si="6"/>
        <v>141</v>
      </c>
      <c r="B188" s="481" t="s">
        <v>3028</v>
      </c>
      <c r="C188" s="482" t="s">
        <v>1757</v>
      </c>
      <c r="D188" s="483"/>
      <c r="E188" s="481" t="s">
        <v>1758</v>
      </c>
      <c r="F188" s="481" t="s">
        <v>1759</v>
      </c>
      <c r="G188" s="483"/>
      <c r="H188" s="486"/>
      <c r="I188" s="487">
        <v>101.1</v>
      </c>
      <c r="J188" s="488" t="s">
        <v>1748</v>
      </c>
      <c r="K188" s="763" t="s">
        <v>1520</v>
      </c>
      <c r="L188" s="764"/>
      <c r="M188" s="598"/>
      <c r="N188" s="618">
        <v>4650078594022</v>
      </c>
    </row>
    <row r="189" spans="1:14" ht="14">
      <c r="A189" s="480">
        <f t="shared" si="6"/>
        <v>142</v>
      </c>
      <c r="B189" s="481" t="s">
        <v>3028</v>
      </c>
      <c r="C189" s="482" t="s">
        <v>1760</v>
      </c>
      <c r="D189" s="483"/>
      <c r="E189" s="481" t="s">
        <v>1758</v>
      </c>
      <c r="F189" s="481" t="s">
        <v>1761</v>
      </c>
      <c r="G189" s="483"/>
      <c r="H189" s="486"/>
      <c r="I189" s="487">
        <v>98.5</v>
      </c>
      <c r="J189" s="488" t="s">
        <v>1745</v>
      </c>
      <c r="K189" s="763" t="s">
        <v>1520</v>
      </c>
      <c r="L189" s="764"/>
      <c r="M189" s="598"/>
      <c r="N189" s="618">
        <v>4650078594039</v>
      </c>
    </row>
    <row r="190" spans="1:14" ht="14">
      <c r="A190" s="480">
        <f t="shared" si="6"/>
        <v>143</v>
      </c>
      <c r="B190" s="481" t="s">
        <v>711</v>
      </c>
      <c r="C190" s="482" t="s">
        <v>1762</v>
      </c>
      <c r="D190" s="508">
        <v>163512</v>
      </c>
      <c r="E190" s="481" t="s">
        <v>1758</v>
      </c>
      <c r="F190" s="481" t="s">
        <v>1763</v>
      </c>
      <c r="G190" s="508"/>
      <c r="H190" s="486"/>
      <c r="I190" s="487">
        <v>100.04</v>
      </c>
      <c r="J190" s="488" t="s">
        <v>1764</v>
      </c>
      <c r="K190" s="763" t="s">
        <v>1520</v>
      </c>
      <c r="L190" s="764"/>
      <c r="M190" s="598"/>
      <c r="N190" s="618">
        <v>4650078594046</v>
      </c>
    </row>
    <row r="191" spans="1:14" ht="14">
      <c r="A191" s="480">
        <f t="shared" si="6"/>
        <v>144</v>
      </c>
      <c r="B191" s="481" t="s">
        <v>3028</v>
      </c>
      <c r="C191" s="482" t="s">
        <v>1765</v>
      </c>
      <c r="D191" s="483"/>
      <c r="E191" s="481" t="s">
        <v>1758</v>
      </c>
      <c r="F191" s="481" t="s">
        <v>1766</v>
      </c>
      <c r="G191" s="483"/>
      <c r="H191" s="486"/>
      <c r="I191" s="487">
        <v>100.04</v>
      </c>
      <c r="J191" s="488" t="s">
        <v>1767</v>
      </c>
      <c r="K191" s="763" t="s">
        <v>1520</v>
      </c>
      <c r="L191" s="764"/>
      <c r="M191" s="598"/>
      <c r="N191" s="618">
        <v>4650078594053</v>
      </c>
    </row>
    <row r="192" spans="1:14" ht="14">
      <c r="A192" s="480">
        <f t="shared" si="6"/>
        <v>145</v>
      </c>
      <c r="B192" s="481" t="s">
        <v>711</v>
      </c>
      <c r="C192" s="482" t="s">
        <v>1768</v>
      </c>
      <c r="D192" s="483">
        <v>163519</v>
      </c>
      <c r="E192" s="481" t="s">
        <v>1743</v>
      </c>
      <c r="F192" s="481" t="s">
        <v>1769</v>
      </c>
      <c r="G192" s="483"/>
      <c r="H192" s="486"/>
      <c r="I192" s="487">
        <v>99.28</v>
      </c>
      <c r="J192" s="488" t="s">
        <v>1770</v>
      </c>
      <c r="K192" s="763" t="s">
        <v>1520</v>
      </c>
      <c r="L192" s="764"/>
      <c r="M192" s="598"/>
      <c r="N192" s="618">
        <v>4650078594060</v>
      </c>
    </row>
    <row r="193" spans="1:14" ht="14">
      <c r="A193" s="480">
        <f t="shared" si="6"/>
        <v>146</v>
      </c>
      <c r="B193" s="481" t="s">
        <v>3028</v>
      </c>
      <c r="C193" s="482" t="s">
        <v>1771</v>
      </c>
      <c r="D193" s="483"/>
      <c r="E193" s="481" t="s">
        <v>1743</v>
      </c>
      <c r="F193" s="481" t="s">
        <v>1772</v>
      </c>
      <c r="G193" s="483"/>
      <c r="H193" s="486"/>
      <c r="I193" s="487">
        <v>99.28</v>
      </c>
      <c r="J193" s="488" t="s">
        <v>1756</v>
      </c>
      <c r="K193" s="763" t="s">
        <v>1520</v>
      </c>
      <c r="L193" s="764"/>
      <c r="M193" s="598"/>
      <c r="N193" s="618">
        <v>4650078594077</v>
      </c>
    </row>
    <row r="194" spans="1:14" ht="14">
      <c r="A194" s="480">
        <f t="shared" si="6"/>
        <v>147</v>
      </c>
      <c r="B194" s="481" t="s">
        <v>3028</v>
      </c>
      <c r="C194" s="482" t="s">
        <v>1773</v>
      </c>
      <c r="D194" s="483"/>
      <c r="E194" s="481" t="s">
        <v>1743</v>
      </c>
      <c r="F194" s="481">
        <v>31358346</v>
      </c>
      <c r="G194" s="483" t="s">
        <v>1774</v>
      </c>
      <c r="H194" s="486">
        <v>89022190</v>
      </c>
      <c r="I194" s="487">
        <v>101.05</v>
      </c>
      <c r="J194" s="488" t="s">
        <v>1775</v>
      </c>
      <c r="K194" s="763" t="s">
        <v>1520</v>
      </c>
      <c r="L194" s="764"/>
      <c r="M194" s="598"/>
      <c r="N194" s="618">
        <v>4650078594084</v>
      </c>
    </row>
    <row r="195" spans="1:14" ht="14">
      <c r="A195" s="480">
        <f t="shared" si="6"/>
        <v>148</v>
      </c>
      <c r="B195" s="481" t="s">
        <v>3061</v>
      </c>
      <c r="C195" s="482" t="s">
        <v>1776</v>
      </c>
      <c r="D195" s="483"/>
      <c r="E195" s="481" t="s">
        <v>1743</v>
      </c>
      <c r="F195" s="481">
        <v>31358362</v>
      </c>
      <c r="G195" s="483"/>
      <c r="H195" s="486"/>
      <c r="I195" s="487">
        <v>100.23</v>
      </c>
      <c r="J195" s="488" t="s">
        <v>1777</v>
      </c>
      <c r="K195" s="763" t="s">
        <v>1520</v>
      </c>
      <c r="L195" s="764"/>
      <c r="M195" s="598"/>
      <c r="N195" s="618">
        <v>4650078594091</v>
      </c>
    </row>
    <row r="196" spans="1:14" ht="14">
      <c r="A196" s="480">
        <f t="shared" si="6"/>
        <v>149</v>
      </c>
      <c r="B196" s="481" t="s">
        <v>711</v>
      </c>
      <c r="C196" s="482" t="s">
        <v>1778</v>
      </c>
      <c r="D196" s="483">
        <v>163521</v>
      </c>
      <c r="E196" s="481" t="s">
        <v>1743</v>
      </c>
      <c r="F196" s="481">
        <v>31358393</v>
      </c>
      <c r="G196" s="483" t="s">
        <v>1779</v>
      </c>
      <c r="H196" s="486">
        <v>88355190</v>
      </c>
      <c r="I196" s="487">
        <v>98.48</v>
      </c>
      <c r="J196" s="488" t="s">
        <v>1780</v>
      </c>
      <c r="K196" s="763" t="s">
        <v>1520</v>
      </c>
      <c r="L196" s="764"/>
      <c r="M196" s="598"/>
      <c r="N196" s="618">
        <v>4650078594107</v>
      </c>
    </row>
    <row r="197" spans="1:14" ht="14">
      <c r="A197" s="480">
        <f t="shared" si="6"/>
        <v>150</v>
      </c>
      <c r="B197" s="481" t="s">
        <v>711</v>
      </c>
      <c r="C197" s="482" t="s">
        <v>1781</v>
      </c>
      <c r="D197" s="483">
        <v>163522</v>
      </c>
      <c r="E197" s="481" t="s">
        <v>1758</v>
      </c>
      <c r="F197" s="481" t="s">
        <v>1782</v>
      </c>
      <c r="G197" s="483"/>
      <c r="H197" s="486"/>
      <c r="I197" s="487">
        <v>100.04</v>
      </c>
      <c r="J197" s="488" t="s">
        <v>1783</v>
      </c>
      <c r="K197" s="763" t="s">
        <v>1520</v>
      </c>
      <c r="L197" s="764"/>
      <c r="M197" s="598"/>
      <c r="N197" s="618">
        <v>4650078594114</v>
      </c>
    </row>
    <row r="198" spans="1:14" ht="14">
      <c r="A198" s="480">
        <f t="shared" si="6"/>
        <v>151</v>
      </c>
      <c r="B198" s="481" t="s">
        <v>3028</v>
      </c>
      <c r="C198" s="482" t="s">
        <v>1784</v>
      </c>
      <c r="D198" s="483"/>
      <c r="E198" s="481" t="s">
        <v>1758</v>
      </c>
      <c r="F198" s="481" t="s">
        <v>1785</v>
      </c>
      <c r="G198" s="483"/>
      <c r="H198" s="486"/>
      <c r="I198" s="487">
        <v>100.04</v>
      </c>
      <c r="J198" s="488" t="s">
        <v>1786</v>
      </c>
      <c r="K198" s="763" t="s">
        <v>1520</v>
      </c>
      <c r="L198" s="764"/>
      <c r="M198" s="598"/>
      <c r="N198" s="618">
        <v>4650078594121</v>
      </c>
    </row>
    <row r="199" spans="1:14" ht="14">
      <c r="A199" s="42">
        <f t="shared" si="6"/>
        <v>152</v>
      </c>
      <c r="B199" s="403" t="s">
        <v>711</v>
      </c>
      <c r="C199" s="191" t="s">
        <v>1787</v>
      </c>
      <c r="D199" s="193">
        <v>162270</v>
      </c>
      <c r="E199" s="403" t="s">
        <v>1728</v>
      </c>
      <c r="F199" s="403">
        <v>31358352</v>
      </c>
      <c r="G199" s="193" t="s">
        <v>1738</v>
      </c>
      <c r="H199" s="398">
        <v>88587190</v>
      </c>
      <c r="I199" s="465">
        <v>101.05</v>
      </c>
      <c r="J199" s="192" t="s">
        <v>1739</v>
      </c>
      <c r="K199" s="412">
        <v>2250</v>
      </c>
      <c r="L199" s="413">
        <f>K199*1.18</f>
        <v>2655</v>
      </c>
      <c r="M199" s="598"/>
      <c r="N199" s="618">
        <v>4650078594138</v>
      </c>
    </row>
    <row r="200" spans="1:14" ht="14">
      <c r="A200" s="42">
        <f t="shared" si="6"/>
        <v>153</v>
      </c>
      <c r="B200" s="403" t="s">
        <v>711</v>
      </c>
      <c r="C200" s="191" t="s">
        <v>1788</v>
      </c>
      <c r="D200" s="193">
        <v>162271</v>
      </c>
      <c r="E200" s="403" t="s">
        <v>1758</v>
      </c>
      <c r="F200" s="403">
        <v>31358394</v>
      </c>
      <c r="G200" s="193"/>
      <c r="H200" s="398"/>
      <c r="I200" s="465">
        <v>98.5</v>
      </c>
      <c r="J200" s="192" t="s">
        <v>1789</v>
      </c>
      <c r="K200" s="412">
        <v>1750</v>
      </c>
      <c r="L200" s="413">
        <f>K200*1.18</f>
        <v>2065</v>
      </c>
      <c r="M200" s="598"/>
      <c r="N200" s="618">
        <v>4650078594145</v>
      </c>
    </row>
    <row r="201" spans="1:14" ht="14">
      <c r="A201" s="480">
        <f t="shared" si="6"/>
        <v>154</v>
      </c>
      <c r="B201" s="481" t="s">
        <v>3028</v>
      </c>
      <c r="C201" s="482" t="s">
        <v>1790</v>
      </c>
      <c r="D201" s="483"/>
      <c r="E201" s="481" t="s">
        <v>1758</v>
      </c>
      <c r="F201" s="481">
        <v>31358398</v>
      </c>
      <c r="G201" s="483"/>
      <c r="H201" s="486"/>
      <c r="I201" s="487">
        <v>98.5</v>
      </c>
      <c r="J201" s="488" t="s">
        <v>1789</v>
      </c>
      <c r="K201" s="763" t="s">
        <v>1520</v>
      </c>
      <c r="L201" s="764"/>
      <c r="M201" s="598"/>
      <c r="N201" s="618">
        <v>4650078594152</v>
      </c>
    </row>
    <row r="202" spans="1:14" ht="22">
      <c r="A202" s="480">
        <f t="shared" si="6"/>
        <v>155</v>
      </c>
      <c r="B202" s="481" t="s">
        <v>711</v>
      </c>
      <c r="C202" s="482" t="s">
        <v>1791</v>
      </c>
      <c r="D202" s="483">
        <v>163523</v>
      </c>
      <c r="E202" s="481" t="s">
        <v>1743</v>
      </c>
      <c r="F202" s="481" t="s">
        <v>1792</v>
      </c>
      <c r="G202" s="483" t="s">
        <v>1793</v>
      </c>
      <c r="H202" s="486">
        <v>88363190</v>
      </c>
      <c r="I202" s="487">
        <v>91.48</v>
      </c>
      <c r="J202" s="488" t="s">
        <v>1794</v>
      </c>
      <c r="K202" s="763" t="s">
        <v>1520</v>
      </c>
      <c r="L202" s="764"/>
      <c r="M202" s="598"/>
      <c r="N202" s="618">
        <v>4650078594169</v>
      </c>
    </row>
    <row r="203" spans="1:14" ht="14">
      <c r="A203" s="480">
        <f t="shared" si="6"/>
        <v>156</v>
      </c>
      <c r="B203" s="481" t="s">
        <v>3028</v>
      </c>
      <c r="C203" s="482" t="s">
        <v>1795</v>
      </c>
      <c r="D203" s="483"/>
      <c r="E203" s="481" t="s">
        <v>1743</v>
      </c>
      <c r="F203" s="481">
        <v>31358384</v>
      </c>
      <c r="G203" s="483"/>
      <c r="H203" s="486"/>
      <c r="I203" s="487">
        <v>90.62</v>
      </c>
      <c r="J203" s="488" t="s">
        <v>1796</v>
      </c>
      <c r="K203" s="763" t="s">
        <v>1520</v>
      </c>
      <c r="L203" s="764"/>
      <c r="M203" s="598"/>
      <c r="N203" s="618">
        <v>4650078594176</v>
      </c>
    </row>
    <row r="204" spans="1:14" ht="14">
      <c r="A204" s="480">
        <f t="shared" si="6"/>
        <v>157</v>
      </c>
      <c r="B204" s="481" t="s">
        <v>3028</v>
      </c>
      <c r="C204" s="482" t="s">
        <v>1797</v>
      </c>
      <c r="D204" s="483"/>
      <c r="E204" s="481" t="s">
        <v>1758</v>
      </c>
      <c r="F204" s="481">
        <v>31358126</v>
      </c>
      <c r="G204" s="483"/>
      <c r="H204" s="486"/>
      <c r="I204" s="487">
        <v>108</v>
      </c>
      <c r="J204" s="488" t="s">
        <v>1798</v>
      </c>
      <c r="K204" s="763" t="s">
        <v>1520</v>
      </c>
      <c r="L204" s="764"/>
      <c r="M204" s="598"/>
      <c r="N204" s="618">
        <v>4650078594183</v>
      </c>
    </row>
    <row r="205" spans="1:14" ht="14">
      <c r="A205" s="480">
        <f t="shared" si="6"/>
        <v>158</v>
      </c>
      <c r="B205" s="481" t="s">
        <v>711</v>
      </c>
      <c r="C205" s="482" t="s">
        <v>1799</v>
      </c>
      <c r="D205" s="483">
        <v>163524</v>
      </c>
      <c r="E205" s="481" t="s">
        <v>1758</v>
      </c>
      <c r="F205" s="481">
        <v>31358345</v>
      </c>
      <c r="G205" s="483"/>
      <c r="H205" s="486">
        <v>88552110</v>
      </c>
      <c r="I205" s="487">
        <v>91.51</v>
      </c>
      <c r="J205" s="488" t="s">
        <v>1796</v>
      </c>
      <c r="K205" s="763" t="s">
        <v>1520</v>
      </c>
      <c r="L205" s="764"/>
      <c r="M205" s="598"/>
      <c r="N205" s="618">
        <v>4650078594190</v>
      </c>
    </row>
    <row r="206" spans="1:14" ht="14">
      <c r="A206" s="480">
        <f t="shared" si="6"/>
        <v>159</v>
      </c>
      <c r="B206" s="481" t="s">
        <v>3028</v>
      </c>
      <c r="C206" s="482" t="s">
        <v>1800</v>
      </c>
      <c r="D206" s="483"/>
      <c r="E206" s="481" t="s">
        <v>1758</v>
      </c>
      <c r="F206" s="481">
        <v>31358357</v>
      </c>
      <c r="G206" s="483"/>
      <c r="H206" s="486"/>
      <c r="I206" s="487">
        <v>91.51</v>
      </c>
      <c r="J206" s="488" t="s">
        <v>1796</v>
      </c>
      <c r="K206" s="763" t="s">
        <v>1520</v>
      </c>
      <c r="L206" s="764"/>
      <c r="M206" s="598"/>
      <c r="N206" s="618">
        <v>4650078594206</v>
      </c>
    </row>
    <row r="207" spans="1:14" ht="14">
      <c r="A207" s="480">
        <f t="shared" si="6"/>
        <v>160</v>
      </c>
      <c r="B207" s="481" t="s">
        <v>3028</v>
      </c>
      <c r="C207" s="482" t="s">
        <v>1801</v>
      </c>
      <c r="D207" s="483"/>
      <c r="E207" s="481" t="s">
        <v>1758</v>
      </c>
      <c r="F207" s="481" t="s">
        <v>1802</v>
      </c>
      <c r="G207" s="483"/>
      <c r="H207" s="486"/>
      <c r="I207" s="487">
        <v>135</v>
      </c>
      <c r="J207" s="488">
        <v>0</v>
      </c>
      <c r="K207" s="763" t="s">
        <v>1520</v>
      </c>
      <c r="L207" s="764"/>
      <c r="M207" s="598"/>
      <c r="N207" s="618">
        <v>4650078594213</v>
      </c>
    </row>
    <row r="208" spans="1:14" ht="15">
      <c r="A208" s="480">
        <f t="shared" si="6"/>
        <v>161</v>
      </c>
      <c r="B208" s="481" t="s">
        <v>3028</v>
      </c>
      <c r="C208" s="482" t="s">
        <v>1803</v>
      </c>
      <c r="D208" s="483"/>
      <c r="E208" s="481" t="s">
        <v>1743</v>
      </c>
      <c r="F208" s="501"/>
      <c r="G208" s="483"/>
      <c r="H208" s="486">
        <v>89555190</v>
      </c>
      <c r="I208" s="487">
        <v>100</v>
      </c>
      <c r="J208" s="488" t="s">
        <v>1804</v>
      </c>
      <c r="K208" s="763" t="s">
        <v>1520</v>
      </c>
      <c r="L208" s="764"/>
      <c r="M208" s="598"/>
      <c r="N208" s="618">
        <v>4650078594220</v>
      </c>
    </row>
    <row r="209" spans="1:14" ht="15">
      <c r="A209" s="480">
        <f t="shared" si="6"/>
        <v>162</v>
      </c>
      <c r="B209" s="481" t="s">
        <v>3028</v>
      </c>
      <c r="C209" s="482" t="s">
        <v>1805</v>
      </c>
      <c r="D209" s="483"/>
      <c r="E209" s="481" t="s">
        <v>1743</v>
      </c>
      <c r="F209" s="501"/>
      <c r="G209" s="483"/>
      <c r="H209" s="486">
        <v>88364190</v>
      </c>
      <c r="I209" s="487">
        <v>88.924999999999997</v>
      </c>
      <c r="J209" s="488" t="s">
        <v>1806</v>
      </c>
      <c r="K209" s="763" t="s">
        <v>1520</v>
      </c>
      <c r="L209" s="764"/>
      <c r="M209" s="598"/>
      <c r="N209" s="618">
        <v>4650078594237</v>
      </c>
    </row>
    <row r="210" spans="1:14" ht="14">
      <c r="A210" s="480">
        <f t="shared" si="6"/>
        <v>163</v>
      </c>
      <c r="B210" s="481" t="s">
        <v>3028</v>
      </c>
      <c r="C210" s="482" t="s">
        <v>1807</v>
      </c>
      <c r="D210" s="483"/>
      <c r="E210" s="481" t="s">
        <v>1743</v>
      </c>
      <c r="F210" s="481" t="s">
        <v>1808</v>
      </c>
      <c r="G210" s="483" t="s">
        <v>1809</v>
      </c>
      <c r="H210" s="486">
        <v>89514190</v>
      </c>
      <c r="I210" s="487">
        <v>98.48</v>
      </c>
      <c r="J210" s="488" t="s">
        <v>1745</v>
      </c>
      <c r="K210" s="763" t="s">
        <v>1520</v>
      </c>
      <c r="L210" s="764"/>
      <c r="M210" s="598"/>
      <c r="N210" s="618">
        <v>4650078594244</v>
      </c>
    </row>
    <row r="211" spans="1:14" ht="14">
      <c r="A211" s="480">
        <f t="shared" si="6"/>
        <v>164</v>
      </c>
      <c r="B211" s="481" t="s">
        <v>3028</v>
      </c>
      <c r="C211" s="482" t="s">
        <v>1810</v>
      </c>
      <c r="D211" s="483"/>
      <c r="E211" s="481" t="s">
        <v>1743</v>
      </c>
      <c r="F211" s="481" t="s">
        <v>1811</v>
      </c>
      <c r="G211" s="483" t="s">
        <v>1812</v>
      </c>
      <c r="H211" s="486">
        <v>89527190</v>
      </c>
      <c r="I211" s="487">
        <v>100</v>
      </c>
      <c r="J211" s="488" t="s">
        <v>1813</v>
      </c>
      <c r="K211" s="763" t="s">
        <v>1520</v>
      </c>
      <c r="L211" s="764"/>
      <c r="M211" s="598"/>
      <c r="N211" s="618">
        <v>4650078594251</v>
      </c>
    </row>
    <row r="212" spans="1:14" ht="14">
      <c r="A212" s="480">
        <f t="shared" si="6"/>
        <v>165</v>
      </c>
      <c r="B212" s="481" t="s">
        <v>3028</v>
      </c>
      <c r="C212" s="482" t="s">
        <v>1814</v>
      </c>
      <c r="D212" s="483"/>
      <c r="E212" s="481" t="s">
        <v>1743</v>
      </c>
      <c r="F212" s="481" t="s">
        <v>1815</v>
      </c>
      <c r="G212" s="483" t="s">
        <v>1816</v>
      </c>
      <c r="H212" s="486">
        <v>89320190</v>
      </c>
      <c r="I212" s="487">
        <v>100</v>
      </c>
      <c r="J212" s="488" t="s">
        <v>1817</v>
      </c>
      <c r="K212" s="763" t="s">
        <v>1520</v>
      </c>
      <c r="L212" s="764"/>
      <c r="M212" s="598"/>
      <c r="N212" s="618">
        <v>4650078594268</v>
      </c>
    </row>
    <row r="213" spans="1:14" ht="22">
      <c r="A213" s="480">
        <f t="shared" si="6"/>
        <v>166</v>
      </c>
      <c r="B213" s="481" t="s">
        <v>3028</v>
      </c>
      <c r="C213" s="482" t="s">
        <v>1818</v>
      </c>
      <c r="D213" s="483"/>
      <c r="E213" s="481" t="s">
        <v>1743</v>
      </c>
      <c r="F213" s="501"/>
      <c r="G213" s="483" t="s">
        <v>1819</v>
      </c>
      <c r="H213" s="486">
        <v>89042190</v>
      </c>
      <c r="I213" s="487">
        <v>91.48</v>
      </c>
      <c r="J213" s="488" t="s">
        <v>1820</v>
      </c>
      <c r="K213" s="763" t="s">
        <v>1520</v>
      </c>
      <c r="L213" s="764"/>
      <c r="M213" s="598"/>
      <c r="N213" s="618">
        <v>4650078594275</v>
      </c>
    </row>
    <row r="214" spans="1:14" ht="13">
      <c r="A214" s="228"/>
      <c r="B214" s="229"/>
      <c r="C214" s="229"/>
      <c r="D214" s="363"/>
      <c r="E214" s="211"/>
      <c r="F214" s="363" t="s">
        <v>731</v>
      </c>
      <c r="G214" s="332"/>
      <c r="H214" s="401"/>
      <c r="I214" s="363"/>
      <c r="J214" s="229"/>
      <c r="K214" s="419"/>
      <c r="L214" s="421"/>
      <c r="M214" s="229"/>
      <c r="N214" s="229"/>
    </row>
    <row r="215" spans="1:14" ht="22">
      <c r="A215" s="42">
        <f>A213+1</f>
        <v>167</v>
      </c>
      <c r="B215" s="403" t="s">
        <v>3028</v>
      </c>
      <c r="C215" s="58" t="s">
        <v>732</v>
      </c>
      <c r="D215" s="193">
        <v>186641</v>
      </c>
      <c r="E215" s="403" t="s">
        <v>722</v>
      </c>
      <c r="F215" s="403" t="s">
        <v>3356</v>
      </c>
      <c r="G215" s="509" t="s">
        <v>1344</v>
      </c>
      <c r="H215" s="398">
        <v>88853110</v>
      </c>
      <c r="I215" s="465">
        <v>121</v>
      </c>
      <c r="J215" s="192" t="s">
        <v>3355</v>
      </c>
      <c r="K215" s="412">
        <v>1285</v>
      </c>
      <c r="L215" s="413">
        <f>K215*1.18</f>
        <v>1516.3</v>
      </c>
      <c r="M215" s="598"/>
      <c r="N215" s="618">
        <v>4607170105915</v>
      </c>
    </row>
    <row r="216" spans="1:14" ht="22">
      <c r="A216" s="480">
        <f>A215+1</f>
        <v>168</v>
      </c>
      <c r="B216" s="481" t="s">
        <v>711</v>
      </c>
      <c r="C216" s="489" t="s">
        <v>734</v>
      </c>
      <c r="D216" s="483" t="s">
        <v>735</v>
      </c>
      <c r="E216" s="481" t="s">
        <v>727</v>
      </c>
      <c r="F216" s="481" t="s">
        <v>1345</v>
      </c>
      <c r="G216" s="483" t="s">
        <v>1346</v>
      </c>
      <c r="H216" s="486">
        <v>88871110</v>
      </c>
      <c r="I216" s="487">
        <v>123</v>
      </c>
      <c r="J216" s="490" t="s">
        <v>1178</v>
      </c>
      <c r="K216" s="763" t="s">
        <v>1520</v>
      </c>
      <c r="L216" s="764"/>
      <c r="M216" s="598"/>
      <c r="N216" s="618">
        <v>4607170106004</v>
      </c>
    </row>
    <row r="217" spans="1:14" ht="14">
      <c r="A217" s="480">
        <f>A216+1</f>
        <v>169</v>
      </c>
      <c r="B217" s="481" t="s">
        <v>711</v>
      </c>
      <c r="C217" s="489" t="s">
        <v>736</v>
      </c>
      <c r="D217" s="483" t="s">
        <v>737</v>
      </c>
      <c r="E217" s="481" t="s">
        <v>727</v>
      </c>
      <c r="F217" s="481"/>
      <c r="G217" s="483" t="s">
        <v>1347</v>
      </c>
      <c r="H217" s="486">
        <v>89466110</v>
      </c>
      <c r="I217" s="487">
        <v>121</v>
      </c>
      <c r="J217" s="490" t="s">
        <v>1179</v>
      </c>
      <c r="K217" s="763" t="s">
        <v>1520</v>
      </c>
      <c r="L217" s="764"/>
      <c r="M217" s="598"/>
      <c r="N217" s="618">
        <v>4607170106080</v>
      </c>
    </row>
    <row r="218" spans="1:14" ht="14">
      <c r="A218" s="480">
        <f>A217+1</f>
        <v>170</v>
      </c>
      <c r="B218" s="481" t="s">
        <v>711</v>
      </c>
      <c r="C218" s="489" t="s">
        <v>738</v>
      </c>
      <c r="D218" s="483" t="s">
        <v>739</v>
      </c>
      <c r="E218" s="481" t="s">
        <v>727</v>
      </c>
      <c r="F218" s="481"/>
      <c r="G218" s="483" t="s">
        <v>1348</v>
      </c>
      <c r="H218" s="486">
        <v>89465110</v>
      </c>
      <c r="I218" s="487">
        <v>121</v>
      </c>
      <c r="J218" s="490" t="s">
        <v>1179</v>
      </c>
      <c r="K218" s="763" t="s">
        <v>1520</v>
      </c>
      <c r="L218" s="764"/>
      <c r="M218" s="598"/>
      <c r="N218" s="618">
        <v>4607170106011</v>
      </c>
    </row>
    <row r="219" spans="1:14" ht="14">
      <c r="A219" s="480">
        <f>A218+1</f>
        <v>171</v>
      </c>
      <c r="B219" s="481" t="s">
        <v>711</v>
      </c>
      <c r="C219" s="482" t="s">
        <v>845</v>
      </c>
      <c r="D219" s="483" t="s">
        <v>1245</v>
      </c>
      <c r="E219" s="481" t="s">
        <v>727</v>
      </c>
      <c r="F219" s="481"/>
      <c r="G219" s="483" t="s">
        <v>1349</v>
      </c>
      <c r="H219" s="486">
        <v>89467110</v>
      </c>
      <c r="I219" s="487">
        <v>121</v>
      </c>
      <c r="J219" s="488" t="s">
        <v>1180</v>
      </c>
      <c r="K219" s="763" t="s">
        <v>1520</v>
      </c>
      <c r="L219" s="764"/>
      <c r="M219" s="598"/>
      <c r="N219" s="618">
        <v>4650078594282</v>
      </c>
    </row>
    <row r="220" spans="1:14" ht="14">
      <c r="A220" s="480">
        <f>A219+1</f>
        <v>172</v>
      </c>
      <c r="B220" s="481" t="s">
        <v>711</v>
      </c>
      <c r="C220" s="482" t="s">
        <v>846</v>
      </c>
      <c r="D220" s="483" t="s">
        <v>1246</v>
      </c>
      <c r="E220" s="481" t="s">
        <v>727</v>
      </c>
      <c r="F220" s="481" t="s">
        <v>1350</v>
      </c>
      <c r="G220" s="483" t="s">
        <v>1351</v>
      </c>
      <c r="H220" s="486">
        <v>88854110</v>
      </c>
      <c r="I220" s="487">
        <v>121</v>
      </c>
      <c r="J220" s="488" t="s">
        <v>1177</v>
      </c>
      <c r="K220" s="763" t="s">
        <v>1520</v>
      </c>
      <c r="L220" s="764"/>
      <c r="M220" s="598"/>
      <c r="N220" s="618">
        <v>4650078594299</v>
      </c>
    </row>
    <row r="221" spans="1:14" ht="13">
      <c r="A221" s="228"/>
      <c r="B221" s="229"/>
      <c r="C221" s="229"/>
      <c r="D221" s="229"/>
      <c r="E221" s="363"/>
      <c r="F221" s="365" t="s">
        <v>1352</v>
      </c>
      <c r="G221" s="211"/>
      <c r="H221" s="401"/>
      <c r="I221" s="229"/>
      <c r="J221" s="363"/>
      <c r="K221" s="418"/>
      <c r="L221" s="419"/>
      <c r="M221" s="602"/>
      <c r="N221" s="602"/>
    </row>
    <row r="222" spans="1:14" ht="44">
      <c r="A222" s="42">
        <f>A220+1</f>
        <v>173</v>
      </c>
      <c r="B222" s="403" t="s">
        <v>3028</v>
      </c>
      <c r="C222" s="58" t="s">
        <v>740</v>
      </c>
      <c r="D222" s="193">
        <v>186647</v>
      </c>
      <c r="E222" s="403" t="s">
        <v>722</v>
      </c>
      <c r="F222" s="403" t="s">
        <v>1821</v>
      </c>
      <c r="G222" s="193" t="s">
        <v>1353</v>
      </c>
      <c r="H222" s="398">
        <v>89420110</v>
      </c>
      <c r="I222" s="465">
        <v>120</v>
      </c>
      <c r="J222" s="88" t="s">
        <v>1181</v>
      </c>
      <c r="K222" s="412">
        <v>2070</v>
      </c>
      <c r="L222" s="413">
        <f>K222*1.18</f>
        <v>2442.6</v>
      </c>
      <c r="M222" s="598"/>
      <c r="N222" s="618">
        <v>4607170105960</v>
      </c>
    </row>
    <row r="223" spans="1:14" ht="22">
      <c r="A223" s="42">
        <f>A222+1</f>
        <v>174</v>
      </c>
      <c r="B223" s="403" t="s">
        <v>711</v>
      </c>
      <c r="C223" s="58" t="s">
        <v>741</v>
      </c>
      <c r="D223" s="193" t="s">
        <v>742</v>
      </c>
      <c r="E223" s="403" t="s">
        <v>722</v>
      </c>
      <c r="F223" s="403" t="s">
        <v>1354</v>
      </c>
      <c r="G223" s="193" t="s">
        <v>1355</v>
      </c>
      <c r="H223" s="398">
        <v>89077110</v>
      </c>
      <c r="I223" s="465">
        <v>120</v>
      </c>
      <c r="J223" s="88" t="s">
        <v>1182</v>
      </c>
      <c r="K223" s="412">
        <v>1560</v>
      </c>
      <c r="L223" s="413">
        <f>K223*1.18</f>
        <v>1840.8</v>
      </c>
      <c r="M223" s="598"/>
      <c r="N223" s="618">
        <v>4607170106035</v>
      </c>
    </row>
    <row r="224" spans="1:14" ht="14">
      <c r="A224" s="480">
        <f t="shared" ref="A224:A234" si="7">A223+1</f>
        <v>175</v>
      </c>
      <c r="B224" s="481" t="s">
        <v>711</v>
      </c>
      <c r="C224" s="489" t="s">
        <v>743</v>
      </c>
      <c r="D224" s="483" t="s">
        <v>744</v>
      </c>
      <c r="E224" s="481" t="s">
        <v>722</v>
      </c>
      <c r="F224" s="481">
        <v>5001856169</v>
      </c>
      <c r="G224" s="483" t="s">
        <v>1356</v>
      </c>
      <c r="H224" s="486">
        <v>89464110</v>
      </c>
      <c r="I224" s="487">
        <v>102</v>
      </c>
      <c r="J224" s="490" t="s">
        <v>1183</v>
      </c>
      <c r="K224" s="763" t="s">
        <v>1520</v>
      </c>
      <c r="L224" s="764"/>
      <c r="M224" s="598"/>
      <c r="N224" s="618">
        <v>4607170105977</v>
      </c>
    </row>
    <row r="225" spans="1:14" ht="14">
      <c r="A225" s="480">
        <f t="shared" si="7"/>
        <v>176</v>
      </c>
      <c r="B225" s="481" t="s">
        <v>711</v>
      </c>
      <c r="C225" s="482" t="s">
        <v>853</v>
      </c>
      <c r="D225" s="483" t="s">
        <v>1247</v>
      </c>
      <c r="E225" s="481" t="s">
        <v>848</v>
      </c>
      <c r="F225" s="481" t="s">
        <v>1357</v>
      </c>
      <c r="G225" s="483" t="s">
        <v>1358</v>
      </c>
      <c r="H225" s="486">
        <v>89078110</v>
      </c>
      <c r="I225" s="487">
        <v>120</v>
      </c>
      <c r="J225" s="488" t="s">
        <v>1184</v>
      </c>
      <c r="K225" s="763" t="s">
        <v>1520</v>
      </c>
      <c r="L225" s="764"/>
      <c r="M225" s="598"/>
      <c r="N225" s="618">
        <v>4650078594305</v>
      </c>
    </row>
    <row r="226" spans="1:14" ht="14">
      <c r="A226" s="480">
        <f t="shared" si="7"/>
        <v>177</v>
      </c>
      <c r="B226" s="481" t="s">
        <v>711</v>
      </c>
      <c r="C226" s="482" t="s">
        <v>854</v>
      </c>
      <c r="D226" s="483" t="s">
        <v>1248</v>
      </c>
      <c r="E226" s="481" t="s">
        <v>727</v>
      </c>
      <c r="F226" s="491" t="s">
        <v>1359</v>
      </c>
      <c r="G226" s="483" t="s">
        <v>1360</v>
      </c>
      <c r="H226" s="486">
        <v>89085110</v>
      </c>
      <c r="I226" s="487">
        <v>135</v>
      </c>
      <c r="J226" s="488" t="s">
        <v>1185</v>
      </c>
      <c r="K226" s="763" t="s">
        <v>1520</v>
      </c>
      <c r="L226" s="764"/>
      <c r="M226" s="598"/>
      <c r="N226" s="618">
        <v>4650078594312</v>
      </c>
    </row>
    <row r="227" spans="1:14" ht="33">
      <c r="A227" s="480">
        <f t="shared" si="7"/>
        <v>178</v>
      </c>
      <c r="B227" s="481" t="s">
        <v>711</v>
      </c>
      <c r="C227" s="482" t="s">
        <v>855</v>
      </c>
      <c r="D227" s="483" t="s">
        <v>1249</v>
      </c>
      <c r="E227" s="481" t="s">
        <v>727</v>
      </c>
      <c r="F227" s="491" t="s">
        <v>1361</v>
      </c>
      <c r="G227" s="483" t="s">
        <v>1362</v>
      </c>
      <c r="H227" s="486">
        <v>89451110</v>
      </c>
      <c r="I227" s="487">
        <v>135</v>
      </c>
      <c r="J227" s="488" t="s">
        <v>1186</v>
      </c>
      <c r="K227" s="763" t="s">
        <v>1520</v>
      </c>
      <c r="L227" s="764"/>
      <c r="M227" s="598"/>
      <c r="N227" s="618">
        <v>4650078594329</v>
      </c>
    </row>
    <row r="228" spans="1:14" ht="14">
      <c r="A228" s="480">
        <f t="shared" si="7"/>
        <v>179</v>
      </c>
      <c r="B228" s="481" t="s">
        <v>711</v>
      </c>
      <c r="C228" s="482" t="s">
        <v>856</v>
      </c>
      <c r="D228" s="483" t="s">
        <v>1250</v>
      </c>
      <c r="E228" s="481" t="s">
        <v>848</v>
      </c>
      <c r="F228" s="481">
        <v>7421106964</v>
      </c>
      <c r="G228" s="483" t="s">
        <v>1363</v>
      </c>
      <c r="H228" s="486">
        <v>89588110</v>
      </c>
      <c r="I228" s="497">
        <v>123</v>
      </c>
      <c r="J228" s="488" t="s">
        <v>1187</v>
      </c>
      <c r="K228" s="763" t="s">
        <v>1520</v>
      </c>
      <c r="L228" s="764"/>
      <c r="M228" s="598"/>
      <c r="N228" s="618">
        <v>4650078594336</v>
      </c>
    </row>
    <row r="229" spans="1:14" ht="14">
      <c r="A229" s="42">
        <f t="shared" si="7"/>
        <v>180</v>
      </c>
      <c r="B229" s="403" t="s">
        <v>3028</v>
      </c>
      <c r="C229" s="58" t="s">
        <v>764</v>
      </c>
      <c r="D229" s="193">
        <v>183754</v>
      </c>
      <c r="E229" s="403" t="s">
        <v>722</v>
      </c>
      <c r="F229" s="403" t="s">
        <v>1364</v>
      </c>
      <c r="G229" s="193" t="s">
        <v>1365</v>
      </c>
      <c r="H229" s="398">
        <v>89593110</v>
      </c>
      <c r="I229" s="465">
        <v>131</v>
      </c>
      <c r="J229" s="88" t="s">
        <v>1366</v>
      </c>
      <c r="K229" s="412">
        <v>2310</v>
      </c>
      <c r="L229" s="413">
        <f>K229*1.18</f>
        <v>2725.7999999999997</v>
      </c>
      <c r="M229" s="598"/>
      <c r="N229" s="618">
        <v>4607170106066</v>
      </c>
    </row>
    <row r="230" spans="1:14" ht="14">
      <c r="A230" s="480">
        <f t="shared" si="7"/>
        <v>181</v>
      </c>
      <c r="B230" s="481" t="s">
        <v>711</v>
      </c>
      <c r="C230" s="482" t="s">
        <v>884</v>
      </c>
      <c r="D230" s="483" t="s">
        <v>1233</v>
      </c>
      <c r="E230" s="481" t="s">
        <v>848</v>
      </c>
      <c r="F230" s="491" t="s">
        <v>1299</v>
      </c>
      <c r="G230" s="485"/>
      <c r="H230" s="486">
        <v>89862110</v>
      </c>
      <c r="I230" s="487">
        <v>108</v>
      </c>
      <c r="J230" s="488" t="s">
        <v>1367</v>
      </c>
      <c r="K230" s="763" t="s">
        <v>1520</v>
      </c>
      <c r="L230" s="764"/>
      <c r="M230" s="598"/>
      <c r="N230" s="618">
        <v>4650078593162</v>
      </c>
    </row>
    <row r="231" spans="1:14" ht="22">
      <c r="A231" s="480">
        <f t="shared" si="7"/>
        <v>182</v>
      </c>
      <c r="B231" s="481" t="s">
        <v>3028</v>
      </c>
      <c r="C231" s="482" t="s">
        <v>1822</v>
      </c>
      <c r="D231" s="483"/>
      <c r="E231" s="481" t="s">
        <v>848</v>
      </c>
      <c r="F231" s="491">
        <v>130008</v>
      </c>
      <c r="G231" s="485" t="s">
        <v>1823</v>
      </c>
      <c r="H231" s="486">
        <v>88034110</v>
      </c>
      <c r="I231" s="487">
        <v>120</v>
      </c>
      <c r="J231" s="488" t="s">
        <v>1824</v>
      </c>
      <c r="K231" s="763" t="s">
        <v>1520</v>
      </c>
      <c r="L231" s="764"/>
      <c r="M231" s="598"/>
      <c r="N231" s="618">
        <v>4650078594350</v>
      </c>
    </row>
    <row r="232" spans="1:14" ht="22">
      <c r="A232" s="480">
        <f t="shared" si="7"/>
        <v>183</v>
      </c>
      <c r="B232" s="481" t="s">
        <v>3028</v>
      </c>
      <c r="C232" s="482" t="s">
        <v>1825</v>
      </c>
      <c r="D232" s="483"/>
      <c r="E232" s="481" t="s">
        <v>848</v>
      </c>
      <c r="F232" s="491" t="s">
        <v>1826</v>
      </c>
      <c r="G232" s="485" t="s">
        <v>1827</v>
      </c>
      <c r="H232" s="486">
        <v>89568110</v>
      </c>
      <c r="I232" s="487">
        <v>120</v>
      </c>
      <c r="J232" s="488" t="s">
        <v>1828</v>
      </c>
      <c r="K232" s="763" t="s">
        <v>1520</v>
      </c>
      <c r="L232" s="764"/>
      <c r="M232" s="598"/>
      <c r="N232" s="618">
        <v>4650078594367</v>
      </c>
    </row>
    <row r="233" spans="1:14" ht="33">
      <c r="A233" s="480">
        <f t="shared" si="7"/>
        <v>184</v>
      </c>
      <c r="B233" s="481" t="s">
        <v>3028</v>
      </c>
      <c r="C233" s="482" t="s">
        <v>1829</v>
      </c>
      <c r="D233" s="483"/>
      <c r="E233" s="481" t="s">
        <v>848</v>
      </c>
      <c r="F233" s="491" t="s">
        <v>1830</v>
      </c>
      <c r="G233" s="485"/>
      <c r="H233" s="486">
        <v>89567110</v>
      </c>
      <c r="I233" s="487">
        <v>120</v>
      </c>
      <c r="J233" s="488" t="s">
        <v>1831</v>
      </c>
      <c r="K233" s="763" t="s">
        <v>1520</v>
      </c>
      <c r="L233" s="764"/>
      <c r="M233" s="598"/>
      <c r="N233" s="618">
        <v>4650078594374</v>
      </c>
    </row>
    <row r="234" spans="1:14" ht="14">
      <c r="A234" s="480">
        <f t="shared" si="7"/>
        <v>185</v>
      </c>
      <c r="B234" s="481" t="s">
        <v>3028</v>
      </c>
      <c r="C234" s="482" t="s">
        <v>1832</v>
      </c>
      <c r="D234" s="483"/>
      <c r="E234" s="481" t="s">
        <v>848</v>
      </c>
      <c r="F234" s="491">
        <v>5000336162</v>
      </c>
      <c r="G234" s="485" t="s">
        <v>1833</v>
      </c>
      <c r="H234" s="486">
        <v>89173110</v>
      </c>
      <c r="I234" s="487">
        <v>102</v>
      </c>
      <c r="J234" s="488" t="s">
        <v>1834</v>
      </c>
      <c r="K234" s="763" t="s">
        <v>1520</v>
      </c>
      <c r="L234" s="764"/>
      <c r="M234" s="598"/>
      <c r="N234" s="618">
        <v>4650078594381</v>
      </c>
    </row>
    <row r="235" spans="1:14" ht="13">
      <c r="A235" s="228"/>
      <c r="B235" s="229"/>
      <c r="C235" s="229"/>
      <c r="D235" s="229"/>
      <c r="E235" s="363"/>
      <c r="F235" s="363" t="s">
        <v>1835</v>
      </c>
      <c r="G235" s="211"/>
      <c r="H235" s="401"/>
      <c r="I235" s="229"/>
      <c r="J235" s="363"/>
      <c r="K235" s="418"/>
      <c r="L235" s="419"/>
      <c r="M235" s="602"/>
      <c r="N235" s="602"/>
    </row>
    <row r="236" spans="1:14" ht="14">
      <c r="A236" s="480">
        <f>A234+1</f>
        <v>186</v>
      </c>
      <c r="B236" s="481" t="s">
        <v>3028</v>
      </c>
      <c r="C236" s="489" t="s">
        <v>1836</v>
      </c>
      <c r="D236" s="483"/>
      <c r="E236" s="481" t="s">
        <v>722</v>
      </c>
      <c r="F236" s="481" t="s">
        <v>1837</v>
      </c>
      <c r="G236" s="483"/>
      <c r="H236" s="486">
        <v>89737110</v>
      </c>
      <c r="I236" s="487">
        <v>108</v>
      </c>
      <c r="J236" s="490" t="s">
        <v>1838</v>
      </c>
      <c r="K236" s="763" t="s">
        <v>1520</v>
      </c>
      <c r="L236" s="764"/>
      <c r="M236" s="598"/>
      <c r="N236" s="618">
        <v>4650078594398</v>
      </c>
    </row>
    <row r="237" spans="1:14" ht="13">
      <c r="A237" s="228"/>
      <c r="B237" s="229"/>
      <c r="C237" s="229"/>
      <c r="D237" s="229"/>
      <c r="E237" s="363"/>
      <c r="F237" s="363" t="s">
        <v>745</v>
      </c>
      <c r="G237" s="211"/>
      <c r="H237" s="401"/>
      <c r="I237" s="229"/>
      <c r="J237" s="363"/>
      <c r="K237" s="418"/>
      <c r="L237" s="419"/>
      <c r="M237" s="602"/>
      <c r="N237" s="602"/>
    </row>
    <row r="238" spans="1:14" ht="14">
      <c r="A238" s="42">
        <f>A236+1</f>
        <v>187</v>
      </c>
      <c r="B238" s="403" t="s">
        <v>3028</v>
      </c>
      <c r="C238" s="58" t="s">
        <v>746</v>
      </c>
      <c r="D238" s="193">
        <v>178496</v>
      </c>
      <c r="E238" s="403" t="s">
        <v>722</v>
      </c>
      <c r="F238" s="403" t="s">
        <v>1368</v>
      </c>
      <c r="G238" s="193" t="s">
        <v>1369</v>
      </c>
      <c r="H238" s="398">
        <v>89541110</v>
      </c>
      <c r="I238" s="465">
        <v>127</v>
      </c>
      <c r="J238" s="88" t="s">
        <v>1188</v>
      </c>
      <c r="K238" s="412">
        <v>3330</v>
      </c>
      <c r="L238" s="413">
        <f>K238*1.18</f>
        <v>3929.3999999999996</v>
      </c>
      <c r="M238" s="598"/>
      <c r="N238" s="618">
        <v>4607170106028</v>
      </c>
    </row>
    <row r="239" spans="1:14" ht="14">
      <c r="A239" s="42">
        <f>A238+1</f>
        <v>188</v>
      </c>
      <c r="B239" s="403" t="s">
        <v>3028</v>
      </c>
      <c r="C239" s="58" t="s">
        <v>747</v>
      </c>
      <c r="D239" s="193">
        <v>178497</v>
      </c>
      <c r="E239" s="403" t="s">
        <v>722</v>
      </c>
      <c r="F239" s="403" t="s">
        <v>1370</v>
      </c>
      <c r="G239" s="193" t="s">
        <v>1371</v>
      </c>
      <c r="H239" s="398">
        <v>89881110</v>
      </c>
      <c r="I239" s="465">
        <v>127</v>
      </c>
      <c r="J239" s="510" t="s">
        <v>1189</v>
      </c>
      <c r="K239" s="412">
        <v>3070</v>
      </c>
      <c r="L239" s="413">
        <f>K239*1.18</f>
        <v>3622.6</v>
      </c>
      <c r="M239" s="598"/>
      <c r="N239" s="618">
        <v>4607170106059</v>
      </c>
    </row>
    <row r="240" spans="1:14" ht="14">
      <c r="A240" s="42">
        <f t="shared" ref="A240:A252" si="8">A239+1</f>
        <v>189</v>
      </c>
      <c r="B240" s="403" t="s">
        <v>3028</v>
      </c>
      <c r="C240" s="58" t="s">
        <v>1511</v>
      </c>
      <c r="D240" s="193">
        <v>159801</v>
      </c>
      <c r="E240" s="403" t="s">
        <v>722</v>
      </c>
      <c r="F240" s="403" t="s">
        <v>1839</v>
      </c>
      <c r="G240" s="193" t="s">
        <v>1512</v>
      </c>
      <c r="H240" s="398"/>
      <c r="I240" s="465">
        <v>130</v>
      </c>
      <c r="J240" s="510" t="s">
        <v>2077</v>
      </c>
      <c r="K240" s="412">
        <v>4500</v>
      </c>
      <c r="L240" s="413">
        <f>K240*1.18</f>
        <v>5310</v>
      </c>
      <c r="M240" s="598"/>
      <c r="N240" s="618">
        <v>4650078594404</v>
      </c>
    </row>
    <row r="241" spans="1:14" ht="14">
      <c r="A241" s="480">
        <f t="shared" si="8"/>
        <v>190</v>
      </c>
      <c r="B241" s="481" t="s">
        <v>711</v>
      </c>
      <c r="C241" s="482" t="s">
        <v>857</v>
      </c>
      <c r="D241" s="483" t="s">
        <v>1251</v>
      </c>
      <c r="E241" s="481" t="s">
        <v>848</v>
      </c>
      <c r="F241" s="481">
        <v>245398</v>
      </c>
      <c r="G241" s="483" t="s">
        <v>1372</v>
      </c>
      <c r="H241" s="486">
        <v>89088110</v>
      </c>
      <c r="I241" s="487">
        <v>115</v>
      </c>
      <c r="J241" s="488" t="s">
        <v>1190</v>
      </c>
      <c r="K241" s="763" t="s">
        <v>1520</v>
      </c>
      <c r="L241" s="764"/>
      <c r="M241" s="598"/>
      <c r="N241" s="618">
        <v>4650078594411</v>
      </c>
    </row>
    <row r="242" spans="1:14" ht="14">
      <c r="A242" s="480">
        <f t="shared" si="8"/>
        <v>191</v>
      </c>
      <c r="B242" s="481" t="s">
        <v>711</v>
      </c>
      <c r="C242" s="482" t="s">
        <v>858</v>
      </c>
      <c r="D242" s="483" t="s">
        <v>1252</v>
      </c>
      <c r="E242" s="481" t="s">
        <v>848</v>
      </c>
      <c r="F242" s="481" t="s">
        <v>1840</v>
      </c>
      <c r="G242" s="483" t="s">
        <v>1373</v>
      </c>
      <c r="H242" s="486">
        <v>89366110</v>
      </c>
      <c r="I242" s="487">
        <v>127</v>
      </c>
      <c r="J242" s="488" t="s">
        <v>1191</v>
      </c>
      <c r="K242" s="763" t="s">
        <v>1520</v>
      </c>
      <c r="L242" s="764"/>
      <c r="M242" s="598"/>
      <c r="N242" s="618">
        <v>4650078594428</v>
      </c>
    </row>
    <row r="243" spans="1:14" ht="33">
      <c r="A243" s="42">
        <f t="shared" si="8"/>
        <v>192</v>
      </c>
      <c r="B243" s="403" t="s">
        <v>3028</v>
      </c>
      <c r="C243" s="191" t="s">
        <v>859</v>
      </c>
      <c r="D243" s="193">
        <v>178502</v>
      </c>
      <c r="E243" s="403" t="s">
        <v>848</v>
      </c>
      <c r="F243" s="403" t="s">
        <v>1374</v>
      </c>
      <c r="G243" s="193"/>
      <c r="H243" s="398">
        <v>89367110</v>
      </c>
      <c r="I243" s="465">
        <v>127</v>
      </c>
      <c r="J243" s="192" t="s">
        <v>1192</v>
      </c>
      <c r="K243" s="412">
        <v>2700</v>
      </c>
      <c r="L243" s="413">
        <f>K243*1.18</f>
        <v>3186</v>
      </c>
      <c r="M243" s="598"/>
      <c r="N243" s="618">
        <v>4650078594435</v>
      </c>
    </row>
    <row r="244" spans="1:14" ht="14">
      <c r="A244" s="42">
        <f t="shared" si="8"/>
        <v>193</v>
      </c>
      <c r="B244" s="403" t="s">
        <v>3028</v>
      </c>
      <c r="C244" s="191" t="s">
        <v>860</v>
      </c>
      <c r="D244" s="193">
        <v>182155</v>
      </c>
      <c r="E244" s="403" t="s">
        <v>848</v>
      </c>
      <c r="F244" s="403" t="s">
        <v>1841</v>
      </c>
      <c r="G244" s="193" t="s">
        <v>1375</v>
      </c>
      <c r="H244" s="398">
        <v>89385110</v>
      </c>
      <c r="I244" s="465">
        <v>115</v>
      </c>
      <c r="J244" s="192" t="s">
        <v>1193</v>
      </c>
      <c r="K244" s="412">
        <v>3160</v>
      </c>
      <c r="L244" s="413">
        <f>K244*1.18</f>
        <v>3728.7999999999997</v>
      </c>
      <c r="M244" s="598"/>
      <c r="N244" s="618">
        <v>4650078594442</v>
      </c>
    </row>
    <row r="245" spans="1:14" ht="22">
      <c r="A245" s="480">
        <f t="shared" si="8"/>
        <v>194</v>
      </c>
      <c r="B245" s="481" t="s">
        <v>711</v>
      </c>
      <c r="C245" s="482" t="s">
        <v>861</v>
      </c>
      <c r="D245" s="483" t="s">
        <v>1253</v>
      </c>
      <c r="E245" s="481" t="s">
        <v>848</v>
      </c>
      <c r="F245" s="481">
        <v>1305546</v>
      </c>
      <c r="G245" s="483" t="s">
        <v>1376</v>
      </c>
      <c r="H245" s="486">
        <v>89497110</v>
      </c>
      <c r="I245" s="487">
        <v>127</v>
      </c>
      <c r="J245" s="488" t="s">
        <v>1194</v>
      </c>
      <c r="K245" s="763" t="s">
        <v>1520</v>
      </c>
      <c r="L245" s="764"/>
      <c r="M245" s="598"/>
      <c r="N245" s="618">
        <v>4650078594459</v>
      </c>
    </row>
    <row r="246" spans="1:14" ht="22">
      <c r="A246" s="480">
        <f t="shared" si="8"/>
        <v>195</v>
      </c>
      <c r="B246" s="481" t="s">
        <v>711</v>
      </c>
      <c r="C246" s="482" t="s">
        <v>862</v>
      </c>
      <c r="D246" s="483" t="s">
        <v>1254</v>
      </c>
      <c r="E246" s="481" t="s">
        <v>848</v>
      </c>
      <c r="F246" s="481">
        <v>1917102</v>
      </c>
      <c r="G246" s="483"/>
      <c r="H246" s="486">
        <v>89893110</v>
      </c>
      <c r="I246" s="487">
        <v>127</v>
      </c>
      <c r="J246" s="488" t="s">
        <v>1195</v>
      </c>
      <c r="K246" s="763" t="s">
        <v>1520</v>
      </c>
      <c r="L246" s="764"/>
      <c r="M246" s="598"/>
      <c r="N246" s="618">
        <v>4650078594466</v>
      </c>
    </row>
    <row r="247" spans="1:14" ht="22">
      <c r="A247" s="480">
        <f t="shared" si="8"/>
        <v>196</v>
      </c>
      <c r="B247" s="481" t="s">
        <v>711</v>
      </c>
      <c r="C247" s="482" t="s">
        <v>863</v>
      </c>
      <c r="D247" s="483" t="s">
        <v>1255</v>
      </c>
      <c r="E247" s="481" t="s">
        <v>848</v>
      </c>
      <c r="F247" s="481">
        <v>1518466</v>
      </c>
      <c r="G247" s="483" t="s">
        <v>1842</v>
      </c>
      <c r="H247" s="486">
        <v>89894110</v>
      </c>
      <c r="I247" s="487">
        <v>127</v>
      </c>
      <c r="J247" s="488" t="s">
        <v>1195</v>
      </c>
      <c r="K247" s="763" t="s">
        <v>1520</v>
      </c>
      <c r="L247" s="764"/>
      <c r="M247" s="598"/>
      <c r="N247" s="618">
        <v>4650078594473</v>
      </c>
    </row>
    <row r="248" spans="1:14" ht="19.5" customHeight="1">
      <c r="A248" s="42">
        <f t="shared" si="8"/>
        <v>197</v>
      </c>
      <c r="B248" s="403" t="s">
        <v>3028</v>
      </c>
      <c r="C248" s="191" t="s">
        <v>1843</v>
      </c>
      <c r="D248" s="193">
        <v>182156</v>
      </c>
      <c r="E248" s="403" t="s">
        <v>722</v>
      </c>
      <c r="F248" s="403">
        <v>374801</v>
      </c>
      <c r="G248" s="193" t="s">
        <v>1844</v>
      </c>
      <c r="H248" s="398">
        <v>89411110</v>
      </c>
      <c r="I248" s="465">
        <v>127</v>
      </c>
      <c r="J248" s="192" t="s">
        <v>1845</v>
      </c>
      <c r="K248" s="709">
        <v>4515</v>
      </c>
      <c r="L248" s="413">
        <f>K248*1.18</f>
        <v>5327.7</v>
      </c>
      <c r="M248" s="598"/>
      <c r="N248" s="618">
        <v>4650078594480</v>
      </c>
    </row>
    <row r="249" spans="1:14" ht="19.5" customHeight="1">
      <c r="A249" s="480">
        <f t="shared" si="8"/>
        <v>198</v>
      </c>
      <c r="B249" s="481" t="s">
        <v>3028</v>
      </c>
      <c r="C249" s="482" t="s">
        <v>1846</v>
      </c>
      <c r="D249" s="483"/>
      <c r="E249" s="481" t="s">
        <v>722</v>
      </c>
      <c r="F249" s="481">
        <v>1917107</v>
      </c>
      <c r="G249" s="483" t="s">
        <v>1847</v>
      </c>
      <c r="H249" s="486">
        <v>89901110</v>
      </c>
      <c r="I249" s="487">
        <v>127</v>
      </c>
      <c r="J249" s="488" t="s">
        <v>1848</v>
      </c>
      <c r="K249" s="763" t="s">
        <v>1520</v>
      </c>
      <c r="L249" s="764"/>
      <c r="M249" s="598"/>
      <c r="N249" s="618">
        <v>4650078594497</v>
      </c>
    </row>
    <row r="250" spans="1:14" ht="19.5" customHeight="1">
      <c r="A250" s="480">
        <f t="shared" si="8"/>
        <v>199</v>
      </c>
      <c r="B250" s="481" t="s">
        <v>3028</v>
      </c>
      <c r="C250" s="482" t="s">
        <v>1849</v>
      </c>
      <c r="D250" s="512">
        <v>175093</v>
      </c>
      <c r="E250" s="481" t="s">
        <v>722</v>
      </c>
      <c r="F250" s="481" t="s">
        <v>1850</v>
      </c>
      <c r="G250" s="512" t="s">
        <v>1851</v>
      </c>
      <c r="H250" s="486">
        <v>89439110</v>
      </c>
      <c r="I250" s="487">
        <v>127</v>
      </c>
      <c r="J250" s="488" t="s">
        <v>1852</v>
      </c>
      <c r="K250" s="763" t="s">
        <v>1520</v>
      </c>
      <c r="L250" s="764"/>
      <c r="M250" s="598"/>
      <c r="N250" s="618">
        <v>4650078594503</v>
      </c>
    </row>
    <row r="251" spans="1:14" ht="19.5" customHeight="1">
      <c r="A251" s="480">
        <f>A250+1</f>
        <v>200</v>
      </c>
      <c r="B251" s="481" t="s">
        <v>3028</v>
      </c>
      <c r="C251" s="482" t="s">
        <v>1853</v>
      </c>
      <c r="D251" s="483"/>
      <c r="E251" s="481" t="s">
        <v>722</v>
      </c>
      <c r="F251" s="481" t="s">
        <v>1854</v>
      </c>
      <c r="G251" s="483"/>
      <c r="H251" s="486">
        <v>88568110</v>
      </c>
      <c r="I251" s="487">
        <v>127</v>
      </c>
      <c r="J251" s="488" t="s">
        <v>1855</v>
      </c>
      <c r="K251" s="763" t="s">
        <v>1520</v>
      </c>
      <c r="L251" s="764"/>
      <c r="M251" s="598"/>
      <c r="N251" s="618">
        <v>4650078594510</v>
      </c>
    </row>
    <row r="252" spans="1:14" ht="19.5" customHeight="1">
      <c r="A252" s="480">
        <f t="shared" si="8"/>
        <v>201</v>
      </c>
      <c r="B252" s="481" t="s">
        <v>3028</v>
      </c>
      <c r="C252" s="482" t="s">
        <v>1856</v>
      </c>
      <c r="D252" s="483"/>
      <c r="E252" s="481" t="s">
        <v>722</v>
      </c>
      <c r="F252" s="481" t="s">
        <v>1857</v>
      </c>
      <c r="G252" s="483"/>
      <c r="H252" s="486">
        <v>89599110</v>
      </c>
      <c r="I252" s="487">
        <v>115</v>
      </c>
      <c r="J252" s="488" t="s">
        <v>1858</v>
      </c>
      <c r="K252" s="763" t="s">
        <v>1520</v>
      </c>
      <c r="L252" s="764"/>
      <c r="M252" s="598"/>
      <c r="N252" s="618">
        <v>4650078594527</v>
      </c>
    </row>
    <row r="253" spans="1:14" ht="13">
      <c r="A253" s="228"/>
      <c r="B253" s="229"/>
      <c r="C253" s="229"/>
      <c r="D253" s="229"/>
      <c r="E253" s="363"/>
      <c r="F253" s="363" t="s">
        <v>1859</v>
      </c>
      <c r="G253" s="211"/>
      <c r="H253" s="401"/>
      <c r="I253" s="229"/>
      <c r="J253" s="363"/>
      <c r="K253" s="418"/>
      <c r="L253" s="419"/>
      <c r="M253" s="602"/>
      <c r="N253" s="602"/>
    </row>
    <row r="254" spans="1:14" ht="14">
      <c r="A254" s="480">
        <f>A252+1</f>
        <v>202</v>
      </c>
      <c r="B254" s="481" t="s">
        <v>3028</v>
      </c>
      <c r="C254" s="482" t="s">
        <v>1860</v>
      </c>
      <c r="D254" s="483"/>
      <c r="E254" s="481" t="s">
        <v>722</v>
      </c>
      <c r="F254" s="481"/>
      <c r="G254" s="483"/>
      <c r="H254" s="486">
        <v>88429110</v>
      </c>
      <c r="I254" s="487">
        <v>110</v>
      </c>
      <c r="J254" s="488" t="s">
        <v>1861</v>
      </c>
      <c r="K254" s="763" t="s">
        <v>1520</v>
      </c>
      <c r="L254" s="764"/>
      <c r="M254" s="598"/>
      <c r="N254" s="618">
        <v>4650078594534</v>
      </c>
    </row>
    <row r="255" spans="1:14" ht="13">
      <c r="A255" s="228"/>
      <c r="B255" s="229"/>
      <c r="C255" s="229"/>
      <c r="D255" s="229"/>
      <c r="E255" s="363"/>
      <c r="F255" s="363" t="s">
        <v>1226</v>
      </c>
      <c r="G255" s="211"/>
      <c r="H255" s="401"/>
      <c r="I255" s="229"/>
      <c r="J255" s="363"/>
      <c r="K255" s="418"/>
      <c r="L255" s="419"/>
      <c r="M255" s="602"/>
      <c r="N255" s="602"/>
    </row>
    <row r="256" spans="1:14" ht="14">
      <c r="A256" s="42">
        <f>A254+1</f>
        <v>203</v>
      </c>
      <c r="B256" s="403" t="s">
        <v>3028</v>
      </c>
      <c r="C256" s="58" t="s">
        <v>748</v>
      </c>
      <c r="D256" s="193">
        <v>186633</v>
      </c>
      <c r="E256" s="789" t="s">
        <v>722</v>
      </c>
      <c r="F256" s="403" t="s">
        <v>749</v>
      </c>
      <c r="G256" s="193"/>
      <c r="H256" s="511"/>
      <c r="I256" s="465">
        <v>107.9</v>
      </c>
      <c r="J256" s="792" t="s">
        <v>750</v>
      </c>
      <c r="K256" s="412">
        <v>935</v>
      </c>
      <c r="L256" s="413">
        <f>K256*1.18</f>
        <v>1103.3</v>
      </c>
      <c r="M256" s="598"/>
      <c r="N256" s="618">
        <v>4650078594541</v>
      </c>
    </row>
    <row r="257" spans="1:14" ht="14">
      <c r="A257" s="480">
        <f>A256+1</f>
        <v>204</v>
      </c>
      <c r="B257" s="481" t="s">
        <v>531</v>
      </c>
      <c r="C257" s="489" t="s">
        <v>751</v>
      </c>
      <c r="D257" s="483" t="s">
        <v>752</v>
      </c>
      <c r="E257" s="790"/>
      <c r="F257" s="481" t="s">
        <v>753</v>
      </c>
      <c r="G257" s="483"/>
      <c r="H257" s="500"/>
      <c r="I257" s="487">
        <v>107.9</v>
      </c>
      <c r="J257" s="793"/>
      <c r="K257" s="763" t="s">
        <v>1520</v>
      </c>
      <c r="L257" s="764"/>
      <c r="M257" s="598"/>
      <c r="N257" s="618">
        <v>4650078594558</v>
      </c>
    </row>
    <row r="258" spans="1:14" ht="14">
      <c r="A258" s="480">
        <f>A257+1</f>
        <v>205</v>
      </c>
      <c r="B258" s="481" t="s">
        <v>531</v>
      </c>
      <c r="C258" s="489" t="s">
        <v>754</v>
      </c>
      <c r="D258" s="483" t="s">
        <v>755</v>
      </c>
      <c r="E258" s="790"/>
      <c r="F258" s="481" t="s">
        <v>756</v>
      </c>
      <c r="G258" s="483"/>
      <c r="H258" s="500"/>
      <c r="I258" s="487">
        <v>107.9</v>
      </c>
      <c r="J258" s="793"/>
      <c r="K258" s="763" t="s">
        <v>1520</v>
      </c>
      <c r="L258" s="764"/>
      <c r="M258" s="598"/>
      <c r="N258" s="618">
        <v>4607170106103</v>
      </c>
    </row>
    <row r="259" spans="1:14" ht="14">
      <c r="A259" s="480">
        <f>A258+1</f>
        <v>206</v>
      </c>
      <c r="B259" s="481" t="s">
        <v>531</v>
      </c>
      <c r="C259" s="489" t="s">
        <v>757</v>
      </c>
      <c r="D259" s="483" t="s">
        <v>758</v>
      </c>
      <c r="E259" s="790"/>
      <c r="F259" s="481" t="s">
        <v>759</v>
      </c>
      <c r="G259" s="483"/>
      <c r="H259" s="500"/>
      <c r="I259" s="487">
        <v>107.9</v>
      </c>
      <c r="J259" s="793"/>
      <c r="K259" s="763" t="s">
        <v>1520</v>
      </c>
      <c r="L259" s="764"/>
      <c r="M259" s="598"/>
      <c r="N259" s="618">
        <v>4650078594565</v>
      </c>
    </row>
    <row r="260" spans="1:14" ht="14">
      <c r="A260" s="480">
        <f>A259+1</f>
        <v>207</v>
      </c>
      <c r="B260" s="481" t="s">
        <v>531</v>
      </c>
      <c r="C260" s="489" t="s">
        <v>760</v>
      </c>
      <c r="D260" s="483" t="s">
        <v>761</v>
      </c>
      <c r="E260" s="791"/>
      <c r="F260" s="481" t="s">
        <v>762</v>
      </c>
      <c r="G260" s="483"/>
      <c r="H260" s="500"/>
      <c r="I260" s="487">
        <v>107.9</v>
      </c>
      <c r="J260" s="794"/>
      <c r="K260" s="763" t="s">
        <v>1520</v>
      </c>
      <c r="L260" s="764"/>
      <c r="M260" s="598"/>
      <c r="N260" s="618">
        <v>4607170106110</v>
      </c>
    </row>
    <row r="261" spans="1:14" ht="13">
      <c r="A261" s="444"/>
      <c r="B261" s="224"/>
      <c r="C261" s="224"/>
      <c r="D261" s="224"/>
      <c r="E261" s="360"/>
      <c r="F261" s="360" t="s">
        <v>1862</v>
      </c>
      <c r="G261" s="233"/>
      <c r="H261" s="395"/>
      <c r="I261" s="224"/>
      <c r="J261" s="360"/>
      <c r="K261" s="411"/>
      <c r="L261" s="478"/>
      <c r="M261" s="597"/>
      <c r="N261" s="597"/>
    </row>
    <row r="262" spans="1:14" ht="14">
      <c r="A262" s="480">
        <f>A260+1</f>
        <v>208</v>
      </c>
      <c r="B262" s="481" t="s">
        <v>3028</v>
      </c>
      <c r="C262" s="482" t="s">
        <v>1863</v>
      </c>
      <c r="D262" s="483"/>
      <c r="E262" s="481" t="s">
        <v>730</v>
      </c>
      <c r="F262" s="481"/>
      <c r="G262" s="483" t="s">
        <v>1864</v>
      </c>
      <c r="H262" s="486">
        <v>89734190</v>
      </c>
      <c r="I262" s="487">
        <v>93</v>
      </c>
      <c r="J262" s="488" t="s">
        <v>1865</v>
      </c>
      <c r="K262" s="763" t="s">
        <v>1520</v>
      </c>
      <c r="L262" s="764"/>
      <c r="M262" s="598"/>
      <c r="N262" s="618">
        <v>4650078594589</v>
      </c>
    </row>
    <row r="263" spans="1:14" ht="22">
      <c r="A263" s="480">
        <f>A262+1</f>
        <v>209</v>
      </c>
      <c r="B263" s="481" t="s">
        <v>3028</v>
      </c>
      <c r="C263" s="482" t="s">
        <v>1866</v>
      </c>
      <c r="D263" s="483"/>
      <c r="E263" s="481" t="s">
        <v>1867</v>
      </c>
      <c r="F263" s="481" t="s">
        <v>1868</v>
      </c>
      <c r="G263" s="483" t="s">
        <v>1869</v>
      </c>
      <c r="H263" s="486">
        <v>89163190</v>
      </c>
      <c r="I263" s="487">
        <v>76.5</v>
      </c>
      <c r="J263" s="488" t="s">
        <v>1870</v>
      </c>
      <c r="K263" s="763" t="s">
        <v>1520</v>
      </c>
      <c r="L263" s="764"/>
      <c r="M263" s="598"/>
      <c r="N263" s="618">
        <v>4650078594596</v>
      </c>
    </row>
    <row r="264" spans="1:14" ht="22">
      <c r="A264" s="480">
        <f>A263+1</f>
        <v>210</v>
      </c>
      <c r="B264" s="481" t="s">
        <v>3028</v>
      </c>
      <c r="C264" s="482" t="s">
        <v>1871</v>
      </c>
      <c r="D264" s="483"/>
      <c r="E264" s="481" t="s">
        <v>730</v>
      </c>
      <c r="F264" s="481"/>
      <c r="G264" s="483"/>
      <c r="H264" s="486">
        <v>89586190</v>
      </c>
      <c r="I264" s="487">
        <v>81</v>
      </c>
      <c r="J264" s="488" t="s">
        <v>1872</v>
      </c>
      <c r="K264" s="763" t="s">
        <v>1520</v>
      </c>
      <c r="L264" s="764"/>
      <c r="M264" s="598"/>
      <c r="N264" s="618">
        <v>4650078594602</v>
      </c>
    </row>
    <row r="265" spans="1:14" ht="13">
      <c r="A265" s="228"/>
      <c r="B265" s="229"/>
      <c r="C265" s="229"/>
      <c r="D265" s="229"/>
      <c r="E265" s="363"/>
      <c r="F265" s="363" t="s">
        <v>763</v>
      </c>
      <c r="G265" s="211"/>
      <c r="H265" s="401"/>
      <c r="I265" s="229"/>
      <c r="J265" s="363"/>
      <c r="K265" s="418"/>
      <c r="L265" s="419"/>
      <c r="M265" s="602"/>
      <c r="N265" s="602"/>
    </row>
    <row r="266" spans="1:14" ht="14">
      <c r="A266" s="42">
        <f>A264+1</f>
        <v>211</v>
      </c>
      <c r="B266" s="403" t="s">
        <v>711</v>
      </c>
      <c r="C266" s="191" t="s">
        <v>1873</v>
      </c>
      <c r="D266" s="193" t="s">
        <v>1874</v>
      </c>
      <c r="E266" s="403" t="s">
        <v>722</v>
      </c>
      <c r="F266" s="403" t="s">
        <v>1364</v>
      </c>
      <c r="G266" s="193" t="s">
        <v>1365</v>
      </c>
      <c r="H266" s="398">
        <v>89593110</v>
      </c>
      <c r="I266" s="465">
        <v>131</v>
      </c>
      <c r="J266" s="192" t="s">
        <v>1196</v>
      </c>
      <c r="K266" s="412">
        <v>2310</v>
      </c>
      <c r="L266" s="413">
        <f>K266*1.18</f>
        <v>2725.7999999999997</v>
      </c>
      <c r="M266" s="598"/>
      <c r="N266" s="618">
        <v>4650078594619</v>
      </c>
    </row>
    <row r="267" spans="1:14" ht="14">
      <c r="A267" s="480">
        <f>A266+1</f>
        <v>212</v>
      </c>
      <c r="B267" s="481" t="s">
        <v>711</v>
      </c>
      <c r="C267" s="482" t="s">
        <v>864</v>
      </c>
      <c r="D267" s="483" t="s">
        <v>1256</v>
      </c>
      <c r="E267" s="481" t="s">
        <v>848</v>
      </c>
      <c r="F267" s="496" t="s">
        <v>1377</v>
      </c>
      <c r="G267" s="495"/>
      <c r="H267" s="486">
        <v>89016110</v>
      </c>
      <c r="I267" s="497">
        <v>98.43</v>
      </c>
      <c r="J267" s="498" t="s">
        <v>1197</v>
      </c>
      <c r="K267" s="763" t="s">
        <v>1520</v>
      </c>
      <c r="L267" s="764"/>
      <c r="M267" s="598"/>
      <c r="N267" s="618">
        <v>4650078594626</v>
      </c>
    </row>
    <row r="268" spans="1:14" ht="22">
      <c r="A268" s="480">
        <f t="shared" ref="A268:A282" si="9">A267+1</f>
        <v>213</v>
      </c>
      <c r="B268" s="481" t="s">
        <v>711</v>
      </c>
      <c r="C268" s="482" t="s">
        <v>865</v>
      </c>
      <c r="D268" s="483" t="s">
        <v>1257</v>
      </c>
      <c r="E268" s="481" t="s">
        <v>848</v>
      </c>
      <c r="F268" s="481" t="s">
        <v>1198</v>
      </c>
      <c r="G268" s="483"/>
      <c r="H268" s="486">
        <v>89084110</v>
      </c>
      <c r="I268" s="487">
        <v>120.65</v>
      </c>
      <c r="J268" s="488" t="s">
        <v>1199</v>
      </c>
      <c r="K268" s="763" t="s">
        <v>1520</v>
      </c>
      <c r="L268" s="764"/>
      <c r="M268" s="598"/>
      <c r="N268" s="618">
        <v>4650078594633</v>
      </c>
    </row>
    <row r="269" spans="1:14" ht="14">
      <c r="A269" s="480">
        <f t="shared" si="9"/>
        <v>214</v>
      </c>
      <c r="B269" s="481" t="s">
        <v>711</v>
      </c>
      <c r="C269" s="482" t="s">
        <v>866</v>
      </c>
      <c r="D269" s="483" t="s">
        <v>1258</v>
      </c>
      <c r="E269" s="481" t="s">
        <v>848</v>
      </c>
      <c r="F269" s="481" t="s">
        <v>1378</v>
      </c>
      <c r="G269" s="483" t="s">
        <v>1379</v>
      </c>
      <c r="H269" s="486">
        <v>89087110</v>
      </c>
      <c r="I269" s="487">
        <v>120.95</v>
      </c>
      <c r="J269" s="488" t="s">
        <v>1200</v>
      </c>
      <c r="K269" s="763" t="s">
        <v>1520</v>
      </c>
      <c r="L269" s="764"/>
      <c r="M269" s="598"/>
      <c r="N269" s="618">
        <v>4650078594640</v>
      </c>
    </row>
    <row r="270" spans="1:14" ht="14">
      <c r="A270" s="480">
        <f t="shared" si="9"/>
        <v>215</v>
      </c>
      <c r="B270" s="481" t="s">
        <v>711</v>
      </c>
      <c r="C270" s="482" t="s">
        <v>867</v>
      </c>
      <c r="D270" s="483" t="s">
        <v>1259</v>
      </c>
      <c r="E270" s="481" t="s">
        <v>848</v>
      </c>
      <c r="F270" s="481" t="s">
        <v>1380</v>
      </c>
      <c r="G270" s="483" t="s">
        <v>1381</v>
      </c>
      <c r="H270" s="486">
        <v>89162110</v>
      </c>
      <c r="I270" s="487">
        <v>92</v>
      </c>
      <c r="J270" s="488" t="s">
        <v>1201</v>
      </c>
      <c r="K270" s="763" t="s">
        <v>1520</v>
      </c>
      <c r="L270" s="764"/>
      <c r="M270" s="598"/>
      <c r="N270" s="618">
        <v>4650078594657</v>
      </c>
    </row>
    <row r="271" spans="1:14" ht="55">
      <c r="A271" s="480">
        <f t="shared" si="9"/>
        <v>216</v>
      </c>
      <c r="B271" s="481" t="s">
        <v>711</v>
      </c>
      <c r="C271" s="482" t="s">
        <v>868</v>
      </c>
      <c r="D271" s="483" t="s">
        <v>1260</v>
      </c>
      <c r="E271" s="481" t="s">
        <v>848</v>
      </c>
      <c r="F271" s="481">
        <v>479604</v>
      </c>
      <c r="G271" s="483" t="s">
        <v>1875</v>
      </c>
      <c r="H271" s="486">
        <v>89175110</v>
      </c>
      <c r="I271" s="487">
        <v>120.65</v>
      </c>
      <c r="J271" s="488" t="s">
        <v>1202</v>
      </c>
      <c r="K271" s="763" t="s">
        <v>1520</v>
      </c>
      <c r="L271" s="764"/>
      <c r="M271" s="598"/>
      <c r="N271" s="618">
        <v>4650078594664</v>
      </c>
    </row>
    <row r="272" spans="1:14" ht="22">
      <c r="A272" s="480">
        <f t="shared" si="9"/>
        <v>217</v>
      </c>
      <c r="B272" s="481" t="s">
        <v>711</v>
      </c>
      <c r="C272" s="482" t="s">
        <v>869</v>
      </c>
      <c r="D272" s="483" t="s">
        <v>1261</v>
      </c>
      <c r="E272" s="481" t="s">
        <v>848</v>
      </c>
      <c r="F272" s="481">
        <v>470286</v>
      </c>
      <c r="G272" s="483" t="s">
        <v>1382</v>
      </c>
      <c r="H272" s="486">
        <v>89328110</v>
      </c>
      <c r="I272" s="487">
        <v>130.17500000000001</v>
      </c>
      <c r="J272" s="488" t="s">
        <v>1199</v>
      </c>
      <c r="K272" s="763" t="s">
        <v>1520</v>
      </c>
      <c r="L272" s="764"/>
      <c r="M272" s="598"/>
      <c r="N272" s="618">
        <v>4650078594671</v>
      </c>
    </row>
    <row r="273" spans="1:14" ht="55">
      <c r="A273" s="480">
        <f t="shared" si="9"/>
        <v>218</v>
      </c>
      <c r="B273" s="481" t="s">
        <v>711</v>
      </c>
      <c r="C273" s="482" t="s">
        <v>870</v>
      </c>
      <c r="D273" s="483" t="s">
        <v>1262</v>
      </c>
      <c r="E273" s="481" t="s">
        <v>848</v>
      </c>
      <c r="F273" s="481" t="s">
        <v>1876</v>
      </c>
      <c r="G273" s="483" t="s">
        <v>1383</v>
      </c>
      <c r="H273" s="486">
        <v>89399110</v>
      </c>
      <c r="I273" s="487">
        <v>130.17500000000001</v>
      </c>
      <c r="J273" s="488" t="s">
        <v>1203</v>
      </c>
      <c r="K273" s="763" t="s">
        <v>1520</v>
      </c>
      <c r="L273" s="764"/>
      <c r="M273" s="598"/>
      <c r="N273" s="618">
        <v>4650078594688</v>
      </c>
    </row>
    <row r="274" spans="1:14" ht="14">
      <c r="A274" s="480">
        <f t="shared" si="9"/>
        <v>219</v>
      </c>
      <c r="B274" s="481" t="s">
        <v>711</v>
      </c>
      <c r="C274" s="482" t="s">
        <v>871</v>
      </c>
      <c r="D274" s="483" t="s">
        <v>1263</v>
      </c>
      <c r="E274" s="481" t="s">
        <v>848</v>
      </c>
      <c r="F274" s="481">
        <v>1677874</v>
      </c>
      <c r="G274" s="483" t="s">
        <v>1384</v>
      </c>
      <c r="H274" s="486">
        <v>89460110</v>
      </c>
      <c r="I274" s="487">
        <v>131</v>
      </c>
      <c r="J274" s="488" t="s">
        <v>1204</v>
      </c>
      <c r="K274" s="763" t="s">
        <v>1520</v>
      </c>
      <c r="L274" s="764"/>
      <c r="M274" s="598"/>
      <c r="N274" s="618">
        <v>4650078594695</v>
      </c>
    </row>
    <row r="275" spans="1:14" ht="22">
      <c r="A275" s="480">
        <f t="shared" si="9"/>
        <v>220</v>
      </c>
      <c r="B275" s="481" t="s">
        <v>711</v>
      </c>
      <c r="C275" s="482" t="s">
        <v>872</v>
      </c>
      <c r="D275" s="483" t="s">
        <v>1264</v>
      </c>
      <c r="E275" s="481" t="s">
        <v>848</v>
      </c>
      <c r="F275" s="481" t="s">
        <v>1877</v>
      </c>
      <c r="G275" s="483" t="s">
        <v>1382</v>
      </c>
      <c r="H275" s="486">
        <v>89522110</v>
      </c>
      <c r="I275" s="487">
        <v>130.17500000000001</v>
      </c>
      <c r="J275" s="488" t="s">
        <v>1199</v>
      </c>
      <c r="K275" s="763" t="s">
        <v>1520</v>
      </c>
      <c r="L275" s="764"/>
      <c r="M275" s="598"/>
      <c r="N275" s="618">
        <v>4650078594701</v>
      </c>
    </row>
    <row r="276" spans="1:14" ht="14">
      <c r="A276" s="480">
        <f t="shared" si="9"/>
        <v>221</v>
      </c>
      <c r="B276" s="481" t="s">
        <v>711</v>
      </c>
      <c r="C276" s="482" t="s">
        <v>873</v>
      </c>
      <c r="D276" s="483" t="s">
        <v>1265</v>
      </c>
      <c r="E276" s="481" t="s">
        <v>848</v>
      </c>
      <c r="F276" s="481" t="s">
        <v>1878</v>
      </c>
      <c r="G276" s="483" t="s">
        <v>1879</v>
      </c>
      <c r="H276" s="486">
        <v>89549110</v>
      </c>
      <c r="I276" s="487">
        <v>130.17500000000001</v>
      </c>
      <c r="J276" s="488" t="s">
        <v>1205</v>
      </c>
      <c r="K276" s="763" t="s">
        <v>1520</v>
      </c>
      <c r="L276" s="764"/>
      <c r="M276" s="598"/>
      <c r="N276" s="618">
        <v>4650078594718</v>
      </c>
    </row>
    <row r="277" spans="1:14" ht="14">
      <c r="A277" s="480">
        <f t="shared" si="9"/>
        <v>222</v>
      </c>
      <c r="B277" s="481" t="s">
        <v>711</v>
      </c>
      <c r="C277" s="482" t="s">
        <v>874</v>
      </c>
      <c r="D277" s="483" t="s">
        <v>1266</v>
      </c>
      <c r="E277" s="481" t="s">
        <v>848</v>
      </c>
      <c r="F277" s="481">
        <v>271159</v>
      </c>
      <c r="G277" s="483" t="s">
        <v>1385</v>
      </c>
      <c r="H277" s="486">
        <v>89561110</v>
      </c>
      <c r="I277" s="487">
        <v>104.77500000000001</v>
      </c>
      <c r="J277" s="488" t="s">
        <v>1206</v>
      </c>
      <c r="K277" s="763" t="s">
        <v>1520</v>
      </c>
      <c r="L277" s="764"/>
      <c r="M277" s="598"/>
      <c r="N277" s="618">
        <v>4650078594725</v>
      </c>
    </row>
    <row r="278" spans="1:14" ht="14">
      <c r="A278" s="480">
        <f t="shared" si="9"/>
        <v>223</v>
      </c>
      <c r="B278" s="481" t="s">
        <v>711</v>
      </c>
      <c r="C278" s="482" t="s">
        <v>875</v>
      </c>
      <c r="D278" s="483" t="s">
        <v>1267</v>
      </c>
      <c r="E278" s="481" t="s">
        <v>848</v>
      </c>
      <c r="F278" s="481"/>
      <c r="G278" s="483" t="s">
        <v>1880</v>
      </c>
      <c r="H278" s="486">
        <v>89564110</v>
      </c>
      <c r="I278" s="487">
        <v>104.77</v>
      </c>
      <c r="J278" s="488" t="s">
        <v>1207</v>
      </c>
      <c r="K278" s="763" t="s">
        <v>1520</v>
      </c>
      <c r="L278" s="764"/>
      <c r="M278" s="598"/>
      <c r="N278" s="618">
        <v>4650078594732</v>
      </c>
    </row>
    <row r="279" spans="1:14" ht="14">
      <c r="A279" s="480">
        <f t="shared" si="9"/>
        <v>224</v>
      </c>
      <c r="B279" s="481" t="s">
        <v>711</v>
      </c>
      <c r="C279" s="482" t="s">
        <v>876</v>
      </c>
      <c r="D279" s="483" t="s">
        <v>1268</v>
      </c>
      <c r="E279" s="481" t="s">
        <v>848</v>
      </c>
      <c r="F279" s="481" t="s">
        <v>1881</v>
      </c>
      <c r="G279" s="483" t="s">
        <v>1882</v>
      </c>
      <c r="H279" s="486">
        <v>89578110</v>
      </c>
      <c r="I279" s="487">
        <v>98.5</v>
      </c>
      <c r="J279" s="488" t="s">
        <v>1208</v>
      </c>
      <c r="K279" s="763" t="s">
        <v>1520</v>
      </c>
      <c r="L279" s="764"/>
      <c r="M279" s="598"/>
      <c r="N279" s="618">
        <v>4650078594749</v>
      </c>
    </row>
    <row r="280" spans="1:14" ht="33">
      <c r="A280" s="480">
        <f t="shared" si="9"/>
        <v>225</v>
      </c>
      <c r="B280" s="481" t="s">
        <v>711</v>
      </c>
      <c r="C280" s="482" t="s">
        <v>877</v>
      </c>
      <c r="D280" s="483" t="s">
        <v>1269</v>
      </c>
      <c r="E280" s="481" t="s">
        <v>848</v>
      </c>
      <c r="F280" s="481" t="s">
        <v>1883</v>
      </c>
      <c r="G280" s="483" t="s">
        <v>1386</v>
      </c>
      <c r="H280" s="486">
        <v>89585110</v>
      </c>
      <c r="I280" s="487">
        <v>104.7</v>
      </c>
      <c r="J280" s="488" t="s">
        <v>1209</v>
      </c>
      <c r="K280" s="763" t="s">
        <v>1520</v>
      </c>
      <c r="L280" s="764"/>
      <c r="M280" s="598"/>
      <c r="N280" s="618">
        <v>4650078594756</v>
      </c>
    </row>
    <row r="281" spans="1:14" ht="14">
      <c r="A281" s="480">
        <f t="shared" si="9"/>
        <v>226</v>
      </c>
      <c r="B281" s="481" t="s">
        <v>711</v>
      </c>
      <c r="C281" s="482" t="s">
        <v>878</v>
      </c>
      <c r="D281" s="483" t="s">
        <v>1270</v>
      </c>
      <c r="E281" s="481" t="s">
        <v>848</v>
      </c>
      <c r="F281" s="481" t="s">
        <v>1387</v>
      </c>
      <c r="G281" s="483" t="s">
        <v>1388</v>
      </c>
      <c r="H281" s="486">
        <v>89886110</v>
      </c>
      <c r="I281" s="487">
        <v>131</v>
      </c>
      <c r="J281" s="488" t="s">
        <v>1210</v>
      </c>
      <c r="K281" s="763" t="s">
        <v>1520</v>
      </c>
      <c r="L281" s="764"/>
      <c r="M281" s="598"/>
      <c r="N281" s="618">
        <v>4650078594763</v>
      </c>
    </row>
    <row r="282" spans="1:14" ht="66">
      <c r="A282" s="480">
        <f t="shared" si="9"/>
        <v>227</v>
      </c>
      <c r="B282" s="481" t="s">
        <v>711</v>
      </c>
      <c r="C282" s="482" t="s">
        <v>879</v>
      </c>
      <c r="D282" s="483" t="s">
        <v>1271</v>
      </c>
      <c r="E282" s="481" t="s">
        <v>848</v>
      </c>
      <c r="F282" s="481">
        <v>20737507</v>
      </c>
      <c r="G282" s="483"/>
      <c r="H282" s="486">
        <v>89895110</v>
      </c>
      <c r="I282" s="487">
        <v>120</v>
      </c>
      <c r="J282" s="488" t="s">
        <v>1211</v>
      </c>
      <c r="K282" s="763" t="s">
        <v>1520</v>
      </c>
      <c r="L282" s="764"/>
      <c r="M282" s="598"/>
      <c r="N282" s="618">
        <v>4650078594770</v>
      </c>
    </row>
    <row r="283" spans="1:14" ht="14">
      <c r="A283" s="480">
        <f>A282+1</f>
        <v>228</v>
      </c>
      <c r="B283" s="481" t="s">
        <v>711</v>
      </c>
      <c r="C283" s="482" t="s">
        <v>884</v>
      </c>
      <c r="D283" s="483" t="s">
        <v>1233</v>
      </c>
      <c r="E283" s="481" t="s">
        <v>848</v>
      </c>
      <c r="F283" s="491" t="s">
        <v>1299</v>
      </c>
      <c r="G283" s="485"/>
      <c r="H283" s="486">
        <v>89862110</v>
      </c>
      <c r="I283" s="487">
        <v>108</v>
      </c>
      <c r="J283" s="488" t="s">
        <v>1389</v>
      </c>
      <c r="K283" s="763" t="s">
        <v>1520</v>
      </c>
      <c r="L283" s="764"/>
      <c r="M283" s="598"/>
      <c r="N283" s="618">
        <v>4650078593162</v>
      </c>
    </row>
    <row r="284" spans="1:14" ht="14">
      <c r="A284" s="480">
        <f>A283+1</f>
        <v>229</v>
      </c>
      <c r="B284" s="481" t="s">
        <v>711</v>
      </c>
      <c r="C284" s="482" t="s">
        <v>883</v>
      </c>
      <c r="D284" s="483" t="s">
        <v>1232</v>
      </c>
      <c r="E284" s="481" t="s">
        <v>727</v>
      </c>
      <c r="F284" s="491" t="s">
        <v>1298</v>
      </c>
      <c r="G284" s="485"/>
      <c r="H284" s="486">
        <v>89830110</v>
      </c>
      <c r="I284" s="487">
        <v>98</v>
      </c>
      <c r="J284" s="488" t="s">
        <v>1390</v>
      </c>
      <c r="K284" s="763" t="s">
        <v>1520</v>
      </c>
      <c r="L284" s="764"/>
      <c r="M284" s="598"/>
      <c r="N284" s="618">
        <v>4650078593155</v>
      </c>
    </row>
    <row r="285" spans="1:14" ht="14">
      <c r="A285" s="480">
        <f>A284+1</f>
        <v>230</v>
      </c>
      <c r="B285" s="481" t="s">
        <v>711</v>
      </c>
      <c r="C285" s="482" t="s">
        <v>1301</v>
      </c>
      <c r="D285" s="483" t="s">
        <v>1235</v>
      </c>
      <c r="E285" s="481" t="s">
        <v>1302</v>
      </c>
      <c r="F285" s="481"/>
      <c r="G285" s="485"/>
      <c r="H285" s="486">
        <v>89896190</v>
      </c>
      <c r="I285" s="487">
        <v>98</v>
      </c>
      <c r="J285" s="488" t="s">
        <v>1390</v>
      </c>
      <c r="K285" s="763" t="s">
        <v>1520</v>
      </c>
      <c r="L285" s="764"/>
      <c r="M285" s="598"/>
      <c r="N285" s="618">
        <v>4650078593186</v>
      </c>
    </row>
    <row r="286" spans="1:14" ht="14">
      <c r="A286" s="480">
        <f t="shared" ref="A286:A298" si="10">A285+1</f>
        <v>231</v>
      </c>
      <c r="B286" s="481" t="s">
        <v>3028</v>
      </c>
      <c r="C286" s="482" t="s">
        <v>1884</v>
      </c>
      <c r="D286" s="483"/>
      <c r="E286" s="481" t="s">
        <v>722</v>
      </c>
      <c r="F286" s="481" t="s">
        <v>1885</v>
      </c>
      <c r="G286" s="485" t="s">
        <v>1886</v>
      </c>
      <c r="H286" s="486">
        <v>89352110</v>
      </c>
      <c r="I286" s="487">
        <v>98.42</v>
      </c>
      <c r="J286" s="488" t="s">
        <v>1887</v>
      </c>
      <c r="K286" s="763" t="s">
        <v>1520</v>
      </c>
      <c r="L286" s="764"/>
      <c r="M286" s="598"/>
      <c r="N286" s="618">
        <v>4650078594817</v>
      </c>
    </row>
    <row r="287" spans="1:14" ht="22">
      <c r="A287" s="480">
        <f t="shared" si="10"/>
        <v>232</v>
      </c>
      <c r="B287" s="481" t="s">
        <v>3028</v>
      </c>
      <c r="C287" s="482" t="s">
        <v>1888</v>
      </c>
      <c r="D287" s="483"/>
      <c r="E287" s="481" t="s">
        <v>722</v>
      </c>
      <c r="F287" s="481" t="s">
        <v>1889</v>
      </c>
      <c r="G287" s="485" t="s">
        <v>1890</v>
      </c>
      <c r="H287" s="486">
        <v>89431110</v>
      </c>
      <c r="I287" s="487">
        <v>120.65</v>
      </c>
      <c r="J287" s="488" t="s">
        <v>1891</v>
      </c>
      <c r="K287" s="763" t="s">
        <v>1520</v>
      </c>
      <c r="L287" s="764"/>
      <c r="M287" s="598"/>
      <c r="N287" s="618">
        <v>4650078594824</v>
      </c>
    </row>
    <row r="288" spans="1:14" ht="14">
      <c r="A288" s="480">
        <f t="shared" si="10"/>
        <v>233</v>
      </c>
      <c r="B288" s="481" t="s">
        <v>3028</v>
      </c>
      <c r="C288" s="482" t="s">
        <v>1892</v>
      </c>
      <c r="D288" s="483"/>
      <c r="E288" s="481" t="s">
        <v>722</v>
      </c>
      <c r="F288" s="481">
        <v>479380</v>
      </c>
      <c r="G288" s="485" t="s">
        <v>1893</v>
      </c>
      <c r="H288" s="486">
        <v>89532110</v>
      </c>
      <c r="I288" s="487">
        <v>120.65</v>
      </c>
      <c r="J288" s="488" t="s">
        <v>1894</v>
      </c>
      <c r="K288" s="763" t="s">
        <v>1520</v>
      </c>
      <c r="L288" s="764"/>
      <c r="M288" s="598"/>
      <c r="N288" s="618">
        <v>4650078594831</v>
      </c>
    </row>
    <row r="289" spans="1:14" ht="14">
      <c r="A289" s="480">
        <f t="shared" si="10"/>
        <v>234</v>
      </c>
      <c r="B289" s="481" t="s">
        <v>3028</v>
      </c>
      <c r="C289" s="482" t="s">
        <v>1895</v>
      </c>
      <c r="D289" s="483"/>
      <c r="E289" s="481" t="s">
        <v>722</v>
      </c>
      <c r="F289" s="481">
        <v>1556120</v>
      </c>
      <c r="G289" s="485" t="s">
        <v>1896</v>
      </c>
      <c r="H289" s="486">
        <v>89368110</v>
      </c>
      <c r="I289" s="487">
        <v>144</v>
      </c>
      <c r="J289" s="488" t="s">
        <v>1897</v>
      </c>
      <c r="K289" s="763" t="s">
        <v>1520</v>
      </c>
      <c r="L289" s="764"/>
      <c r="M289" s="598"/>
      <c r="N289" s="618">
        <v>4650078594848</v>
      </c>
    </row>
    <row r="290" spans="1:14" ht="14">
      <c r="A290" s="480">
        <f t="shared" si="10"/>
        <v>235</v>
      </c>
      <c r="B290" s="481" t="s">
        <v>3028</v>
      </c>
      <c r="C290" s="482" t="s">
        <v>1898</v>
      </c>
      <c r="D290" s="483"/>
      <c r="E290" s="481" t="s">
        <v>722</v>
      </c>
      <c r="F290" s="481">
        <v>479604</v>
      </c>
      <c r="G290" s="485" t="s">
        <v>1899</v>
      </c>
      <c r="H290" s="486">
        <v>89427110</v>
      </c>
      <c r="I290" s="487">
        <v>120.65</v>
      </c>
      <c r="J290" s="488" t="s">
        <v>1900</v>
      </c>
      <c r="K290" s="763" t="s">
        <v>1520</v>
      </c>
      <c r="L290" s="764"/>
      <c r="M290" s="598"/>
      <c r="N290" s="618">
        <v>4650078594855</v>
      </c>
    </row>
    <row r="291" spans="1:14" ht="22">
      <c r="A291" s="480">
        <f t="shared" si="10"/>
        <v>236</v>
      </c>
      <c r="B291" s="481" t="s">
        <v>3028</v>
      </c>
      <c r="C291" s="482" t="s">
        <v>1901</v>
      </c>
      <c r="D291" s="483"/>
      <c r="E291" s="481" t="s">
        <v>722</v>
      </c>
      <c r="F291" s="481" t="s">
        <v>1902</v>
      </c>
      <c r="G291" s="485" t="s">
        <v>1903</v>
      </c>
      <c r="H291" s="486">
        <v>88476110</v>
      </c>
      <c r="I291" s="487">
        <v>120.65</v>
      </c>
      <c r="J291" s="488" t="s">
        <v>1904</v>
      </c>
      <c r="K291" s="763" t="s">
        <v>1520</v>
      </c>
      <c r="L291" s="764"/>
      <c r="M291" s="598"/>
      <c r="N291" s="618">
        <v>4650078594862</v>
      </c>
    </row>
    <row r="292" spans="1:14" ht="14">
      <c r="A292" s="480">
        <f t="shared" si="10"/>
        <v>237</v>
      </c>
      <c r="B292" s="481" t="s">
        <v>3028</v>
      </c>
      <c r="C292" s="482" t="s">
        <v>1905</v>
      </c>
      <c r="D292" s="483"/>
      <c r="E292" s="481" t="s">
        <v>722</v>
      </c>
      <c r="F292" s="499" t="s">
        <v>1906</v>
      </c>
      <c r="G292" s="485" t="s">
        <v>1907</v>
      </c>
      <c r="H292" s="486">
        <v>88470110</v>
      </c>
      <c r="I292" s="502">
        <v>95.25</v>
      </c>
      <c r="J292" s="488" t="s">
        <v>1908</v>
      </c>
      <c r="K292" s="763" t="s">
        <v>1520</v>
      </c>
      <c r="L292" s="764"/>
      <c r="M292" s="598"/>
      <c r="N292" s="618">
        <v>4650078594879</v>
      </c>
    </row>
    <row r="293" spans="1:14" ht="14">
      <c r="A293" s="480">
        <f t="shared" si="10"/>
        <v>238</v>
      </c>
      <c r="B293" s="481" t="s">
        <v>3028</v>
      </c>
      <c r="C293" s="482" t="s">
        <v>1909</v>
      </c>
      <c r="D293" s="483"/>
      <c r="E293" s="481" t="s">
        <v>722</v>
      </c>
      <c r="F293" s="481" t="s">
        <v>1910</v>
      </c>
      <c r="G293" s="485" t="s">
        <v>1911</v>
      </c>
      <c r="H293" s="486">
        <v>88602110</v>
      </c>
      <c r="I293" s="502">
        <v>105.57</v>
      </c>
      <c r="J293" s="488" t="s">
        <v>1912</v>
      </c>
      <c r="K293" s="763" t="s">
        <v>1520</v>
      </c>
      <c r="L293" s="764"/>
      <c r="M293" s="598"/>
      <c r="N293" s="618">
        <v>4650078594886</v>
      </c>
    </row>
    <row r="294" spans="1:14" ht="22">
      <c r="A294" s="480">
        <f t="shared" si="10"/>
        <v>239</v>
      </c>
      <c r="B294" s="481" t="s">
        <v>3028</v>
      </c>
      <c r="C294" s="482" t="s">
        <v>1913</v>
      </c>
      <c r="D294" s="483"/>
      <c r="E294" s="481" t="s">
        <v>722</v>
      </c>
      <c r="F294" s="481" t="s">
        <v>1914</v>
      </c>
      <c r="G294" s="485" t="s">
        <v>1915</v>
      </c>
      <c r="H294" s="486">
        <v>88868110</v>
      </c>
      <c r="I294" s="502">
        <v>104.77</v>
      </c>
      <c r="J294" s="488" t="s">
        <v>1916</v>
      </c>
      <c r="K294" s="763" t="s">
        <v>1520</v>
      </c>
      <c r="L294" s="764"/>
      <c r="M294" s="598"/>
      <c r="N294" s="618">
        <v>4650078594893</v>
      </c>
    </row>
    <row r="295" spans="1:14" ht="14">
      <c r="A295" s="480">
        <f t="shared" si="10"/>
        <v>240</v>
      </c>
      <c r="B295" s="481" t="s">
        <v>3028</v>
      </c>
      <c r="C295" s="482" t="s">
        <v>1917</v>
      </c>
      <c r="D295" s="483"/>
      <c r="E295" s="481" t="s">
        <v>722</v>
      </c>
      <c r="F295" s="481">
        <v>471710</v>
      </c>
      <c r="G295" s="485" t="s">
        <v>1918</v>
      </c>
      <c r="H295" s="486">
        <v>89370110</v>
      </c>
      <c r="I295" s="502">
        <v>104.77</v>
      </c>
      <c r="J295" s="488" t="s">
        <v>1919</v>
      </c>
      <c r="K295" s="763" t="s">
        <v>1520</v>
      </c>
      <c r="L295" s="764"/>
      <c r="M295" s="598"/>
      <c r="N295" s="618">
        <v>4650078594909</v>
      </c>
    </row>
    <row r="296" spans="1:14" ht="14">
      <c r="A296" s="480">
        <f t="shared" si="10"/>
        <v>241</v>
      </c>
      <c r="B296" s="481" t="s">
        <v>3028</v>
      </c>
      <c r="C296" s="482" t="s">
        <v>1920</v>
      </c>
      <c r="D296" s="483"/>
      <c r="E296" s="481" t="s">
        <v>722</v>
      </c>
      <c r="F296" s="499"/>
      <c r="G296" s="485" t="s">
        <v>1921</v>
      </c>
      <c r="H296" s="486">
        <v>89820110</v>
      </c>
      <c r="I296" s="502">
        <v>98.43</v>
      </c>
      <c r="J296" s="488" t="s">
        <v>1922</v>
      </c>
      <c r="K296" s="763" t="s">
        <v>1520</v>
      </c>
      <c r="L296" s="764"/>
      <c r="M296" s="598"/>
      <c r="N296" s="618">
        <v>4650078594916</v>
      </c>
    </row>
    <row r="297" spans="1:14" ht="14">
      <c r="A297" s="480">
        <f t="shared" si="10"/>
        <v>242</v>
      </c>
      <c r="B297" s="481" t="s">
        <v>3028</v>
      </c>
      <c r="C297" s="482" t="s">
        <v>1923</v>
      </c>
      <c r="D297" s="483"/>
      <c r="E297" s="481" t="s">
        <v>722</v>
      </c>
      <c r="F297" s="481">
        <v>20483013</v>
      </c>
      <c r="G297" s="485" t="s">
        <v>1924</v>
      </c>
      <c r="H297" s="486">
        <v>89839110</v>
      </c>
      <c r="I297" s="502">
        <v>107</v>
      </c>
      <c r="J297" s="488" t="s">
        <v>1925</v>
      </c>
      <c r="K297" s="763" t="s">
        <v>1520</v>
      </c>
      <c r="L297" s="764"/>
      <c r="M297" s="598"/>
      <c r="N297" s="618">
        <v>4650078594923</v>
      </c>
    </row>
    <row r="298" spans="1:14" ht="22">
      <c r="A298" s="480">
        <f t="shared" si="10"/>
        <v>243</v>
      </c>
      <c r="B298" s="481" t="s">
        <v>3028</v>
      </c>
      <c r="C298" s="482" t="s">
        <v>1926</v>
      </c>
      <c r="D298" s="483"/>
      <c r="E298" s="481" t="s">
        <v>722</v>
      </c>
      <c r="F298" s="481" t="s">
        <v>1927</v>
      </c>
      <c r="G298" s="485"/>
      <c r="H298" s="486">
        <v>89868110</v>
      </c>
      <c r="I298" s="502">
        <v>144</v>
      </c>
      <c r="J298" s="488" t="s">
        <v>1928</v>
      </c>
      <c r="K298" s="763" t="s">
        <v>1520</v>
      </c>
      <c r="L298" s="764"/>
      <c r="M298" s="598"/>
      <c r="N298" s="618">
        <v>4650078594930</v>
      </c>
    </row>
    <row r="299" spans="1:14" ht="13">
      <c r="A299" s="230"/>
      <c r="B299" s="231"/>
      <c r="C299" s="231"/>
      <c r="D299" s="231"/>
      <c r="E299" s="365"/>
      <c r="F299" s="365" t="s">
        <v>765</v>
      </c>
      <c r="G299" s="213"/>
      <c r="H299" s="404"/>
      <c r="I299" s="231"/>
      <c r="J299" s="365"/>
      <c r="K299" s="422"/>
      <c r="L299" s="423"/>
      <c r="M299" s="604"/>
      <c r="N299" s="604"/>
    </row>
    <row r="300" spans="1:14" ht="14">
      <c r="A300" s="480">
        <f>A298+1</f>
        <v>244</v>
      </c>
      <c r="B300" s="503" t="s">
        <v>519</v>
      </c>
      <c r="C300" s="503" t="s">
        <v>1929</v>
      </c>
      <c r="D300" s="483"/>
      <c r="E300" s="504" t="s">
        <v>1470</v>
      </c>
      <c r="F300" s="504" t="s">
        <v>1599</v>
      </c>
      <c r="G300" s="505" t="s">
        <v>1599</v>
      </c>
      <c r="H300" s="505" t="s">
        <v>1599</v>
      </c>
      <c r="I300" s="774"/>
      <c r="J300" s="775"/>
      <c r="K300" s="763" t="s">
        <v>1520</v>
      </c>
      <c r="L300" s="764"/>
      <c r="M300" s="605"/>
      <c r="N300" s="618">
        <v>4650078594947</v>
      </c>
    </row>
    <row r="301" spans="1:14" ht="15" customHeight="1">
      <c r="A301" s="776">
        <f>A300+1</f>
        <v>245</v>
      </c>
      <c r="B301" s="779" t="s">
        <v>1131</v>
      </c>
      <c r="C301" s="779" t="s">
        <v>1930</v>
      </c>
      <c r="D301" s="783"/>
      <c r="E301" s="504" t="s">
        <v>126</v>
      </c>
      <c r="F301" s="786">
        <v>55110018</v>
      </c>
      <c r="G301" s="505" t="s">
        <v>1599</v>
      </c>
      <c r="H301" s="505" t="s">
        <v>1599</v>
      </c>
      <c r="I301" s="774"/>
      <c r="J301" s="775"/>
      <c r="K301" s="765" t="s">
        <v>1520</v>
      </c>
      <c r="L301" s="766"/>
      <c r="M301" s="605"/>
      <c r="N301" s="824">
        <v>4650078594954</v>
      </c>
    </row>
    <row r="302" spans="1:14" ht="15" customHeight="1">
      <c r="A302" s="777"/>
      <c r="B302" s="779"/>
      <c r="C302" s="779"/>
      <c r="D302" s="784"/>
      <c r="E302" s="504" t="s">
        <v>691</v>
      </c>
      <c r="F302" s="787"/>
      <c r="G302" s="505" t="s">
        <v>1599</v>
      </c>
      <c r="H302" s="505" t="s">
        <v>1599</v>
      </c>
      <c r="I302" s="774"/>
      <c r="J302" s="775"/>
      <c r="K302" s="767"/>
      <c r="L302" s="768"/>
      <c r="M302" s="605"/>
      <c r="N302" s="825"/>
    </row>
    <row r="303" spans="1:14" ht="15" customHeight="1">
      <c r="A303" s="777"/>
      <c r="B303" s="779"/>
      <c r="C303" s="779"/>
      <c r="D303" s="784"/>
      <c r="E303" s="504" t="s">
        <v>14</v>
      </c>
      <c r="F303" s="787"/>
      <c r="G303" s="505" t="s">
        <v>1599</v>
      </c>
      <c r="H303" s="505" t="s">
        <v>1599</v>
      </c>
      <c r="I303" s="774"/>
      <c r="J303" s="775"/>
      <c r="K303" s="767"/>
      <c r="L303" s="768"/>
      <c r="M303" s="605"/>
      <c r="N303" s="825"/>
    </row>
    <row r="304" spans="1:14" ht="15" customHeight="1">
      <c r="A304" s="778"/>
      <c r="B304" s="779"/>
      <c r="C304" s="779"/>
      <c r="D304" s="785"/>
      <c r="E304" s="504" t="s">
        <v>1470</v>
      </c>
      <c r="F304" s="788"/>
      <c r="G304" s="505" t="s">
        <v>1599</v>
      </c>
      <c r="H304" s="505" t="s">
        <v>1599</v>
      </c>
      <c r="I304" s="774"/>
      <c r="J304" s="775"/>
      <c r="K304" s="769"/>
      <c r="L304" s="770"/>
      <c r="M304" s="605"/>
      <c r="N304" s="826"/>
    </row>
    <row r="305" spans="1:14" ht="49.5" customHeight="1">
      <c r="A305" s="480">
        <v>241</v>
      </c>
      <c r="B305" s="503" t="s">
        <v>519</v>
      </c>
      <c r="C305" s="503" t="s">
        <v>1471</v>
      </c>
      <c r="D305" s="489" t="s">
        <v>1481</v>
      </c>
      <c r="E305" s="504" t="s">
        <v>1470</v>
      </c>
      <c r="F305" s="491" t="s">
        <v>1931</v>
      </c>
      <c r="G305" s="505" t="s">
        <v>1599</v>
      </c>
      <c r="H305" s="505" t="s">
        <v>1599</v>
      </c>
      <c r="I305" s="774">
        <v>100</v>
      </c>
      <c r="J305" s="775" t="s">
        <v>1476</v>
      </c>
      <c r="K305" s="763" t="s">
        <v>1520</v>
      </c>
      <c r="L305" s="764"/>
      <c r="M305" s="605"/>
      <c r="N305" s="618">
        <v>4650078594961</v>
      </c>
    </row>
    <row r="306" spans="1:14" ht="15" customHeight="1">
      <c r="A306" s="776">
        <v>242</v>
      </c>
      <c r="B306" s="779" t="s">
        <v>1131</v>
      </c>
      <c r="C306" s="779" t="s">
        <v>1472</v>
      </c>
      <c r="D306" s="780" t="s">
        <v>1479</v>
      </c>
      <c r="E306" s="504" t="s">
        <v>126</v>
      </c>
      <c r="F306" s="491" t="s">
        <v>1932</v>
      </c>
      <c r="G306" s="505" t="s">
        <v>1599</v>
      </c>
      <c r="H306" s="505" t="s">
        <v>1599</v>
      </c>
      <c r="I306" s="774"/>
      <c r="J306" s="775"/>
      <c r="K306" s="765" t="s">
        <v>1520</v>
      </c>
      <c r="L306" s="766"/>
      <c r="M306" s="605"/>
      <c r="N306" s="824">
        <v>4650078594978</v>
      </c>
    </row>
    <row r="307" spans="1:14" ht="15" customHeight="1">
      <c r="A307" s="777"/>
      <c r="B307" s="779"/>
      <c r="C307" s="779"/>
      <c r="D307" s="780"/>
      <c r="E307" s="504" t="s">
        <v>691</v>
      </c>
      <c r="F307" s="491" t="s">
        <v>1933</v>
      </c>
      <c r="G307" s="505" t="s">
        <v>1599</v>
      </c>
      <c r="H307" s="505" t="s">
        <v>1599</v>
      </c>
      <c r="I307" s="774"/>
      <c r="J307" s="775"/>
      <c r="K307" s="767"/>
      <c r="L307" s="768"/>
      <c r="M307" s="605"/>
      <c r="N307" s="825"/>
    </row>
    <row r="308" spans="1:14" ht="15" customHeight="1">
      <c r="A308" s="777"/>
      <c r="B308" s="779"/>
      <c r="C308" s="779"/>
      <c r="D308" s="780"/>
      <c r="E308" s="504" t="s">
        <v>14</v>
      </c>
      <c r="F308" s="491" t="s">
        <v>1934</v>
      </c>
      <c r="G308" s="505" t="s">
        <v>1599</v>
      </c>
      <c r="H308" s="505" t="s">
        <v>1599</v>
      </c>
      <c r="I308" s="774"/>
      <c r="J308" s="775"/>
      <c r="K308" s="767"/>
      <c r="L308" s="768"/>
      <c r="M308" s="605"/>
      <c r="N308" s="825"/>
    </row>
    <row r="309" spans="1:14" ht="41.25" customHeight="1">
      <c r="A309" s="778"/>
      <c r="B309" s="779"/>
      <c r="C309" s="779"/>
      <c r="D309" s="780"/>
      <c r="E309" s="504" t="s">
        <v>1470</v>
      </c>
      <c r="F309" s="491" t="s">
        <v>1931</v>
      </c>
      <c r="G309" s="505" t="s">
        <v>1599</v>
      </c>
      <c r="H309" s="505" t="s">
        <v>1599</v>
      </c>
      <c r="I309" s="774"/>
      <c r="J309" s="775"/>
      <c r="K309" s="769"/>
      <c r="L309" s="770"/>
      <c r="M309" s="605"/>
      <c r="N309" s="826"/>
    </row>
    <row r="310" spans="1:14" ht="41.25" customHeight="1">
      <c r="A310" s="480">
        <v>243</v>
      </c>
      <c r="B310" s="503" t="s">
        <v>519</v>
      </c>
      <c r="C310" s="503" t="s">
        <v>766</v>
      </c>
      <c r="D310" s="489" t="s">
        <v>767</v>
      </c>
      <c r="E310" s="504" t="s">
        <v>1470</v>
      </c>
      <c r="F310" s="491" t="s">
        <v>1935</v>
      </c>
      <c r="G310" s="483" t="s">
        <v>1936</v>
      </c>
      <c r="H310" s="505" t="s">
        <v>1599</v>
      </c>
      <c r="I310" s="781">
        <v>102</v>
      </c>
      <c r="J310" s="775" t="s">
        <v>1475</v>
      </c>
      <c r="K310" s="763" t="s">
        <v>1520</v>
      </c>
      <c r="L310" s="764"/>
      <c r="M310" s="605"/>
      <c r="N310" s="618">
        <v>4650078594985</v>
      </c>
    </row>
    <row r="311" spans="1:14" ht="15" customHeight="1">
      <c r="A311" s="776">
        <v>244</v>
      </c>
      <c r="B311" s="779" t="s">
        <v>1131</v>
      </c>
      <c r="C311" s="779" t="s">
        <v>1469</v>
      </c>
      <c r="D311" s="780" t="s">
        <v>1478</v>
      </c>
      <c r="E311" s="504" t="s">
        <v>126</v>
      </c>
      <c r="F311" s="491" t="s">
        <v>1937</v>
      </c>
      <c r="G311" s="782" t="s">
        <v>1938</v>
      </c>
      <c r="H311" s="505" t="s">
        <v>1599</v>
      </c>
      <c r="I311" s="781"/>
      <c r="J311" s="775"/>
      <c r="K311" s="765" t="s">
        <v>1520</v>
      </c>
      <c r="L311" s="766"/>
      <c r="M311" s="605"/>
      <c r="N311" s="824">
        <v>4650078595005</v>
      </c>
    </row>
    <row r="312" spans="1:14" ht="15" customHeight="1">
      <c r="A312" s="777"/>
      <c r="B312" s="779"/>
      <c r="C312" s="779"/>
      <c r="D312" s="780"/>
      <c r="E312" s="504" t="s">
        <v>691</v>
      </c>
      <c r="F312" s="491" t="s">
        <v>1939</v>
      </c>
      <c r="G312" s="782"/>
      <c r="H312" s="505" t="s">
        <v>1599</v>
      </c>
      <c r="I312" s="781"/>
      <c r="J312" s="775"/>
      <c r="K312" s="767"/>
      <c r="L312" s="768"/>
      <c r="M312" s="605"/>
      <c r="N312" s="825"/>
    </row>
    <row r="313" spans="1:14" ht="15" customHeight="1">
      <c r="A313" s="777"/>
      <c r="B313" s="779"/>
      <c r="C313" s="779"/>
      <c r="D313" s="780"/>
      <c r="E313" s="504" t="s">
        <v>14</v>
      </c>
      <c r="F313" s="491" t="s">
        <v>1934</v>
      </c>
      <c r="G313" s="782"/>
      <c r="H313" s="505" t="s">
        <v>1599</v>
      </c>
      <c r="I313" s="781"/>
      <c r="J313" s="775"/>
      <c r="K313" s="767"/>
      <c r="L313" s="768"/>
      <c r="M313" s="605"/>
      <c r="N313" s="825"/>
    </row>
    <row r="314" spans="1:14" ht="51" customHeight="1">
      <c r="A314" s="778"/>
      <c r="B314" s="779"/>
      <c r="C314" s="779"/>
      <c r="D314" s="780"/>
      <c r="E314" s="504" t="s">
        <v>1470</v>
      </c>
      <c r="F314" s="491" t="s">
        <v>1935</v>
      </c>
      <c r="G314" s="782"/>
      <c r="H314" s="505" t="s">
        <v>1599</v>
      </c>
      <c r="I314" s="781"/>
      <c r="J314" s="775"/>
      <c r="K314" s="769"/>
      <c r="L314" s="770"/>
      <c r="M314" s="605"/>
      <c r="N314" s="826"/>
    </row>
    <row r="315" spans="1:14" ht="14">
      <c r="A315" s="480">
        <v>245</v>
      </c>
      <c r="B315" s="503" t="s">
        <v>519</v>
      </c>
      <c r="C315" s="503" t="s">
        <v>1473</v>
      </c>
      <c r="D315" s="489" t="s">
        <v>1482</v>
      </c>
      <c r="E315" s="504" t="s">
        <v>1470</v>
      </c>
      <c r="F315" s="505" t="s">
        <v>1599</v>
      </c>
      <c r="G315" s="505" t="s">
        <v>1599</v>
      </c>
      <c r="H315" s="505" t="s">
        <v>1599</v>
      </c>
      <c r="I315" s="774">
        <v>110</v>
      </c>
      <c r="J315" s="775" t="s">
        <v>1477</v>
      </c>
      <c r="K315" s="763" t="s">
        <v>1520</v>
      </c>
      <c r="L315" s="764"/>
      <c r="M315" s="605"/>
      <c r="N315" s="618">
        <v>4650078594992</v>
      </c>
    </row>
    <row r="316" spans="1:14" ht="15" customHeight="1">
      <c r="A316" s="776">
        <v>246</v>
      </c>
      <c r="B316" s="779" t="s">
        <v>1131</v>
      </c>
      <c r="C316" s="779" t="s">
        <v>1474</v>
      </c>
      <c r="D316" s="780" t="s">
        <v>1480</v>
      </c>
      <c r="E316" s="504" t="s">
        <v>126</v>
      </c>
      <c r="F316" s="491" t="s">
        <v>1940</v>
      </c>
      <c r="G316" s="505" t="s">
        <v>1941</v>
      </c>
      <c r="H316" s="505" t="s">
        <v>1599</v>
      </c>
      <c r="I316" s="774"/>
      <c r="J316" s="775"/>
      <c r="K316" s="765" t="s">
        <v>1520</v>
      </c>
      <c r="L316" s="766"/>
      <c r="M316" s="605"/>
      <c r="N316" s="824">
        <v>4650078595012</v>
      </c>
    </row>
    <row r="317" spans="1:14" ht="15" customHeight="1">
      <c r="A317" s="777"/>
      <c r="B317" s="779"/>
      <c r="C317" s="779"/>
      <c r="D317" s="780"/>
      <c r="E317" s="504" t="s">
        <v>691</v>
      </c>
      <c r="F317" s="506" t="s">
        <v>1942</v>
      </c>
      <c r="G317" s="505" t="s">
        <v>1599</v>
      </c>
      <c r="H317" s="505" t="s">
        <v>1599</v>
      </c>
      <c r="I317" s="774"/>
      <c r="J317" s="775"/>
      <c r="K317" s="767"/>
      <c r="L317" s="768"/>
      <c r="M317" s="605"/>
      <c r="N317" s="825"/>
    </row>
    <row r="318" spans="1:14" ht="15" customHeight="1">
      <c r="A318" s="777"/>
      <c r="B318" s="779"/>
      <c r="C318" s="779"/>
      <c r="D318" s="780"/>
      <c r="E318" s="504" t="s">
        <v>14</v>
      </c>
      <c r="F318" s="505" t="s">
        <v>1599</v>
      </c>
      <c r="G318" s="505" t="s">
        <v>1599</v>
      </c>
      <c r="H318" s="505" t="s">
        <v>1599</v>
      </c>
      <c r="I318" s="774"/>
      <c r="J318" s="775"/>
      <c r="K318" s="767"/>
      <c r="L318" s="768"/>
      <c r="M318" s="605"/>
      <c r="N318" s="825"/>
    </row>
    <row r="319" spans="1:14" ht="15" customHeight="1">
      <c r="A319" s="778"/>
      <c r="B319" s="779"/>
      <c r="C319" s="779"/>
      <c r="D319" s="780"/>
      <c r="E319" s="504" t="s">
        <v>1470</v>
      </c>
      <c r="F319" s="505" t="s">
        <v>1599</v>
      </c>
      <c r="G319" s="505" t="s">
        <v>1599</v>
      </c>
      <c r="H319" s="505" t="s">
        <v>1599</v>
      </c>
      <c r="I319" s="774"/>
      <c r="J319" s="775"/>
      <c r="K319" s="769"/>
      <c r="L319" s="770"/>
      <c r="M319" s="605"/>
      <c r="N319" s="826"/>
    </row>
    <row r="320" spans="1:14" ht="15" thickBot="1">
      <c r="A320" s="771" t="s">
        <v>1113</v>
      </c>
      <c r="B320" s="772"/>
      <c r="C320" s="772"/>
      <c r="D320" s="772"/>
      <c r="E320" s="772"/>
      <c r="F320" s="772"/>
      <c r="G320" s="772"/>
      <c r="H320" s="772"/>
      <c r="I320" s="772"/>
      <c r="J320" s="772"/>
      <c r="K320" s="772"/>
      <c r="L320" s="773"/>
      <c r="M320" s="606">
        <f>SUM(M15:M319)</f>
        <v>0</v>
      </c>
      <c r="N320" s="618"/>
    </row>
    <row r="321" spans="2:10">
      <c r="F321" s="405"/>
      <c r="H321" s="406"/>
    </row>
    <row r="322" spans="2:10" ht="13">
      <c r="B322" s="507"/>
      <c r="C322" s="254" t="s">
        <v>3052</v>
      </c>
      <c r="D322" s="254"/>
      <c r="E322" s="366"/>
      <c r="F322" s="366"/>
      <c r="G322" s="328"/>
      <c r="H322" s="407"/>
      <c r="I322" s="254"/>
      <c r="J322" s="366"/>
    </row>
    <row r="323" spans="2:10">
      <c r="F323" s="405"/>
      <c r="H323" s="406"/>
    </row>
    <row r="324" spans="2:10">
      <c r="F324" s="405"/>
      <c r="H324" s="406"/>
    </row>
  </sheetData>
  <mergeCells count="315">
    <mergeCell ref="N301:N304"/>
    <mergeCell ref="N306:N309"/>
    <mergeCell ref="N311:N314"/>
    <mergeCell ref="N316:N319"/>
    <mergeCell ref="N25:N27"/>
    <mergeCell ref="N28:N30"/>
    <mergeCell ref="N31:N34"/>
    <mergeCell ref="N35:N37"/>
    <mergeCell ref="N38:N41"/>
    <mergeCell ref="N42:N45"/>
    <mergeCell ref="D28:D30"/>
    <mergeCell ref="G28:G30"/>
    <mergeCell ref="A25:A27"/>
    <mergeCell ref="B25:B27"/>
    <mergeCell ref="C25:C27"/>
    <mergeCell ref="D25:D27"/>
    <mergeCell ref="G25:G27"/>
    <mergeCell ref="A28:A30"/>
    <mergeCell ref="B28:B30"/>
    <mergeCell ref="C28:C30"/>
    <mergeCell ref="M28:M30"/>
    <mergeCell ref="I25:I27"/>
    <mergeCell ref="J25:J27"/>
    <mergeCell ref="K25:K27"/>
    <mergeCell ref="L25:L27"/>
    <mergeCell ref="M25:M27"/>
    <mergeCell ref="L28:L30"/>
    <mergeCell ref="H25:H27"/>
    <mergeCell ref="H31:H34"/>
    <mergeCell ref="H28:H30"/>
    <mergeCell ref="I28:I30"/>
    <mergeCell ref="J28:J30"/>
    <mergeCell ref="K28:K30"/>
    <mergeCell ref="A35:A37"/>
    <mergeCell ref="B35:B37"/>
    <mergeCell ref="C35:C37"/>
    <mergeCell ref="D35:D37"/>
    <mergeCell ref="G35:G37"/>
    <mergeCell ref="A31:A34"/>
    <mergeCell ref="B31:B34"/>
    <mergeCell ref="C31:C34"/>
    <mergeCell ref="D31:D34"/>
    <mergeCell ref="G31:G34"/>
    <mergeCell ref="K35:K37"/>
    <mergeCell ref="L35:L37"/>
    <mergeCell ref="M35:M37"/>
    <mergeCell ref="I31:I34"/>
    <mergeCell ref="J31:J34"/>
    <mergeCell ref="K31:K34"/>
    <mergeCell ref="L31:L34"/>
    <mergeCell ref="M31:M34"/>
    <mergeCell ref="G42:G45"/>
    <mergeCell ref="A38:A41"/>
    <mergeCell ref="B38:B41"/>
    <mergeCell ref="C38:C41"/>
    <mergeCell ref="D38:D41"/>
    <mergeCell ref="G38:G41"/>
    <mergeCell ref="A42:A45"/>
    <mergeCell ref="B42:B45"/>
    <mergeCell ref="C42:C45"/>
    <mergeCell ref="D42:D45"/>
    <mergeCell ref="L42:L45"/>
    <mergeCell ref="M42:M45"/>
    <mergeCell ref="I38:I41"/>
    <mergeCell ref="J38:J41"/>
    <mergeCell ref="K38:K41"/>
    <mergeCell ref="L38:L41"/>
    <mergeCell ref="M38:M41"/>
    <mergeCell ref="J15:J16"/>
    <mergeCell ref="J20:J21"/>
    <mergeCell ref="H42:H45"/>
    <mergeCell ref="I42:I45"/>
    <mergeCell ref="J42:J45"/>
    <mergeCell ref="K42:K45"/>
    <mergeCell ref="H38:H41"/>
    <mergeCell ref="H35:H37"/>
    <mergeCell ref="I35:I37"/>
    <mergeCell ref="J35:J37"/>
    <mergeCell ref="K63:L63"/>
    <mergeCell ref="K64:L64"/>
    <mergeCell ref="K73:L73"/>
    <mergeCell ref="K74:L74"/>
    <mergeCell ref="K66:L66"/>
    <mergeCell ref="K68:L68"/>
    <mergeCell ref="K69:L69"/>
    <mergeCell ref="K70:L70"/>
    <mergeCell ref="K71:L71"/>
    <mergeCell ref="K72:L72"/>
    <mergeCell ref="K75:L75"/>
    <mergeCell ref="K81:L81"/>
    <mergeCell ref="K82:L82"/>
    <mergeCell ref="K83:L83"/>
    <mergeCell ref="K84:L84"/>
    <mergeCell ref="K85:L85"/>
    <mergeCell ref="K77:L77"/>
    <mergeCell ref="K78:L78"/>
    <mergeCell ref="K79:L79"/>
    <mergeCell ref="K86:L86"/>
    <mergeCell ref="K87:L87"/>
    <mergeCell ref="K88:L88"/>
    <mergeCell ref="K89:L89"/>
    <mergeCell ref="K90:L90"/>
    <mergeCell ref="K91:L91"/>
    <mergeCell ref="K94:L94"/>
    <mergeCell ref="K96:L96"/>
    <mergeCell ref="K97:L97"/>
    <mergeCell ref="K118:L118"/>
    <mergeCell ref="K119:L119"/>
    <mergeCell ref="K101:L101"/>
    <mergeCell ref="K110:L110"/>
    <mergeCell ref="K111:L111"/>
    <mergeCell ref="K112:L112"/>
    <mergeCell ref="K113:L113"/>
    <mergeCell ref="K141:L141"/>
    <mergeCell ref="K121:L121"/>
    <mergeCell ref="K122:L122"/>
    <mergeCell ref="K123:L123"/>
    <mergeCell ref="K124:L124"/>
    <mergeCell ref="K125:L125"/>
    <mergeCell ref="K138:L138"/>
    <mergeCell ref="K148:L148"/>
    <mergeCell ref="K149:L149"/>
    <mergeCell ref="K150:L150"/>
    <mergeCell ref="K142:L142"/>
    <mergeCell ref="K143:L143"/>
    <mergeCell ref="K144:L144"/>
    <mergeCell ref="K164:L164"/>
    <mergeCell ref="K165:L165"/>
    <mergeCell ref="K160:L160"/>
    <mergeCell ref="K161:L161"/>
    <mergeCell ref="K162:L162"/>
    <mergeCell ref="K163:L163"/>
    <mergeCell ref="K166:L166"/>
    <mergeCell ref="K167:L167"/>
    <mergeCell ref="K168:L168"/>
    <mergeCell ref="K178:L178"/>
    <mergeCell ref="K179:L179"/>
    <mergeCell ref="K180:L180"/>
    <mergeCell ref="K170:L170"/>
    <mergeCell ref="K171:L171"/>
    <mergeCell ref="K172:L172"/>
    <mergeCell ref="K173:L173"/>
    <mergeCell ref="K192:L192"/>
    <mergeCell ref="K181:L181"/>
    <mergeCell ref="K182:L182"/>
    <mergeCell ref="K183:L183"/>
    <mergeCell ref="K184:L184"/>
    <mergeCell ref="K185:L185"/>
    <mergeCell ref="K186:L186"/>
    <mergeCell ref="K194:L194"/>
    <mergeCell ref="K195:L195"/>
    <mergeCell ref="K196:L196"/>
    <mergeCell ref="K197:L197"/>
    <mergeCell ref="K198:L198"/>
    <mergeCell ref="K187:L187"/>
    <mergeCell ref="K188:L188"/>
    <mergeCell ref="K189:L189"/>
    <mergeCell ref="K190:L190"/>
    <mergeCell ref="K191:L191"/>
    <mergeCell ref="K219:L219"/>
    <mergeCell ref="K220:L220"/>
    <mergeCell ref="K205:L205"/>
    <mergeCell ref="K206:L206"/>
    <mergeCell ref="K207:L207"/>
    <mergeCell ref="K208:L208"/>
    <mergeCell ref="K209:L209"/>
    <mergeCell ref="K210:L210"/>
    <mergeCell ref="K211:L211"/>
    <mergeCell ref="K212:L212"/>
    <mergeCell ref="K292:L292"/>
    <mergeCell ref="K254:L254"/>
    <mergeCell ref="E256:E260"/>
    <mergeCell ref="J256:J260"/>
    <mergeCell ref="K286:L286"/>
    <mergeCell ref="K234:L234"/>
    <mergeCell ref="K236:L236"/>
    <mergeCell ref="K245:L245"/>
    <mergeCell ref="K246:L246"/>
    <mergeCell ref="K247:L247"/>
    <mergeCell ref="K294:L294"/>
    <mergeCell ref="K295:L295"/>
    <mergeCell ref="K296:L296"/>
    <mergeCell ref="K297:L297"/>
    <mergeCell ref="K298:L298"/>
    <mergeCell ref="K287:L287"/>
    <mergeCell ref="K288:L288"/>
    <mergeCell ref="K289:L289"/>
    <mergeCell ref="K290:L290"/>
    <mergeCell ref="K291:L291"/>
    <mergeCell ref="I300:I304"/>
    <mergeCell ref="J300:J304"/>
    <mergeCell ref="K300:L300"/>
    <mergeCell ref="A301:A304"/>
    <mergeCell ref="B301:B304"/>
    <mergeCell ref="C301:C304"/>
    <mergeCell ref="D301:D304"/>
    <mergeCell ref="F301:F304"/>
    <mergeCell ref="K301:L304"/>
    <mergeCell ref="I305:I309"/>
    <mergeCell ref="J305:J309"/>
    <mergeCell ref="A306:A309"/>
    <mergeCell ref="B306:B309"/>
    <mergeCell ref="C306:C309"/>
    <mergeCell ref="D306:D309"/>
    <mergeCell ref="D316:D319"/>
    <mergeCell ref="K315:L315"/>
    <mergeCell ref="I310:I314"/>
    <mergeCell ref="J310:J314"/>
    <mergeCell ref="A311:A314"/>
    <mergeCell ref="B311:B314"/>
    <mergeCell ref="C311:C314"/>
    <mergeCell ref="D311:D314"/>
    <mergeCell ref="G311:G314"/>
    <mergeCell ref="K61:L61"/>
    <mergeCell ref="K62:L62"/>
    <mergeCell ref="K57:L57"/>
    <mergeCell ref="K58:L58"/>
    <mergeCell ref="A320:L320"/>
    <mergeCell ref="I315:I319"/>
    <mergeCell ref="J315:J319"/>
    <mergeCell ref="A316:A319"/>
    <mergeCell ref="B316:B319"/>
    <mergeCell ref="C316:C319"/>
    <mergeCell ref="K120:L120"/>
    <mergeCell ref="K140:L140"/>
    <mergeCell ref="K114:L114"/>
    <mergeCell ref="K115:L115"/>
    <mergeCell ref="K116:L116"/>
    <mergeCell ref="K117:L117"/>
    <mergeCell ref="K134:L134"/>
    <mergeCell ref="K136:L136"/>
    <mergeCell ref="K137:L137"/>
    <mergeCell ref="K139:L139"/>
    <mergeCell ref="K151:L151"/>
    <mergeCell ref="K152:L152"/>
    <mergeCell ref="K153:L153"/>
    <mergeCell ref="K154:L154"/>
    <mergeCell ref="K126:L126"/>
    <mergeCell ref="K127:L127"/>
    <mergeCell ref="K128:L128"/>
    <mergeCell ref="K145:L145"/>
    <mergeCell ref="K146:L146"/>
    <mergeCell ref="K147:L147"/>
    <mergeCell ref="K213:L213"/>
    <mergeCell ref="K201:L201"/>
    <mergeCell ref="K202:L202"/>
    <mergeCell ref="K156:L156"/>
    <mergeCell ref="K157:L157"/>
    <mergeCell ref="K158:L158"/>
    <mergeCell ref="K159:L159"/>
    <mergeCell ref="K203:L203"/>
    <mergeCell ref="K204:L204"/>
    <mergeCell ref="K193:L193"/>
    <mergeCell ref="K224:L224"/>
    <mergeCell ref="K225:L225"/>
    <mergeCell ref="K226:L226"/>
    <mergeCell ref="K227:L227"/>
    <mergeCell ref="K228:L228"/>
    <mergeCell ref="K175:L175"/>
    <mergeCell ref="K176:L176"/>
    <mergeCell ref="K216:L216"/>
    <mergeCell ref="K217:L217"/>
    <mergeCell ref="K218:L218"/>
    <mergeCell ref="K249:L249"/>
    <mergeCell ref="K250:L250"/>
    <mergeCell ref="K251:L251"/>
    <mergeCell ref="K252:L252"/>
    <mergeCell ref="K230:L230"/>
    <mergeCell ref="K241:L241"/>
    <mergeCell ref="K242:L242"/>
    <mergeCell ref="K231:L231"/>
    <mergeCell ref="K232:L232"/>
    <mergeCell ref="K233:L233"/>
    <mergeCell ref="K263:L263"/>
    <mergeCell ref="K264:L264"/>
    <mergeCell ref="K267:L267"/>
    <mergeCell ref="K268:L268"/>
    <mergeCell ref="K269:L269"/>
    <mergeCell ref="K257:L257"/>
    <mergeCell ref="K258:L258"/>
    <mergeCell ref="K259:L259"/>
    <mergeCell ref="K260:L260"/>
    <mergeCell ref="K262:L262"/>
    <mergeCell ref="K270:L270"/>
    <mergeCell ref="K271:L271"/>
    <mergeCell ref="K272:L272"/>
    <mergeCell ref="K273:L273"/>
    <mergeCell ref="K274:L274"/>
    <mergeCell ref="K275:L275"/>
    <mergeCell ref="K276:L276"/>
    <mergeCell ref="K277:L277"/>
    <mergeCell ref="K278:L278"/>
    <mergeCell ref="K279:L279"/>
    <mergeCell ref="K280:L280"/>
    <mergeCell ref="K281:L281"/>
    <mergeCell ref="K306:L309"/>
    <mergeCell ref="K311:L314"/>
    <mergeCell ref="K316:L319"/>
    <mergeCell ref="K282:L282"/>
    <mergeCell ref="K283:L283"/>
    <mergeCell ref="K284:L284"/>
    <mergeCell ref="K285:L285"/>
    <mergeCell ref="K305:L305"/>
    <mergeCell ref="K310:L310"/>
    <mergeCell ref="K293:L293"/>
    <mergeCell ref="K50:L50"/>
    <mergeCell ref="K51:L51"/>
    <mergeCell ref="K99:L99"/>
    <mergeCell ref="K104:L104"/>
    <mergeCell ref="K105:L105"/>
    <mergeCell ref="K109:L109"/>
    <mergeCell ref="K93:L93"/>
    <mergeCell ref="K53:L53"/>
    <mergeCell ref="K54:L54"/>
    <mergeCell ref="K56:L56"/>
  </mergeCells>
  <conditionalFormatting sqref="A11:B11 I11:K11 M11:IV11">
    <cfRule type="cellIs" dxfId="0" priority="2" stopIfTrue="1" operator="lessThan">
      <formula>0</formula>
    </cfRule>
  </conditionalFormatting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-0.249977111117893"/>
    <pageSetUpPr fitToPage="1"/>
  </sheetPr>
  <dimension ref="A1:N29"/>
  <sheetViews>
    <sheetView topLeftCell="A7" workbookViewId="0">
      <selection activeCell="H10" sqref="H10"/>
    </sheetView>
  </sheetViews>
  <sheetFormatPr baseColWidth="10" defaultColWidth="9.140625" defaultRowHeight="11" x14ac:dyDescent="0"/>
  <cols>
    <col min="1" max="1" width="3.7109375" style="178" customWidth="1"/>
    <col min="2" max="2" width="25.42578125" style="80" customWidth="1"/>
    <col min="3" max="3" width="15.42578125" style="178" customWidth="1"/>
    <col min="4" max="4" width="20.42578125" style="178" customWidth="1"/>
    <col min="5" max="5" width="30" style="80" bestFit="1" customWidth="1"/>
    <col min="6" max="6" width="32.140625" style="80" customWidth="1"/>
    <col min="7" max="7" width="13.28515625" style="343" customWidth="1"/>
    <col min="8" max="8" width="13.28515625" style="344" customWidth="1"/>
    <col min="9" max="9" width="11" style="79" customWidth="1"/>
    <col min="10" max="10" width="15" style="79" customWidth="1"/>
    <col min="11" max="13" width="12.7109375" style="79" customWidth="1"/>
    <col min="14" max="14" width="12.42578125" style="79" bestFit="1" customWidth="1"/>
    <col min="15" max="16384" width="9.140625" style="79"/>
  </cols>
  <sheetData>
    <row r="1" spans="1:14" ht="72.75" customHeight="1">
      <c r="A1" s="832"/>
      <c r="B1" s="832"/>
      <c r="C1" s="832"/>
      <c r="D1" s="832"/>
      <c r="E1" s="832"/>
      <c r="F1" s="832"/>
      <c r="G1" s="832"/>
    </row>
    <row r="2" spans="1:14" ht="13.5" customHeight="1">
      <c r="A2" s="832"/>
      <c r="B2" s="832"/>
      <c r="C2" s="832"/>
      <c r="D2" s="832"/>
      <c r="E2" s="832"/>
      <c r="F2" s="832"/>
      <c r="G2" s="832"/>
    </row>
    <row r="3" spans="1:14" ht="13.5" customHeight="1">
      <c r="A3" s="832"/>
      <c r="B3" s="832"/>
      <c r="C3" s="832"/>
      <c r="D3" s="832"/>
      <c r="E3" s="832"/>
      <c r="F3" s="832"/>
      <c r="G3" s="832"/>
    </row>
    <row r="4" spans="1:14" ht="13.5" customHeight="1">
      <c r="A4" s="832"/>
      <c r="B4" s="832"/>
      <c r="C4" s="832"/>
      <c r="D4" s="832"/>
      <c r="E4" s="832"/>
      <c r="F4" s="832"/>
      <c r="G4" s="832"/>
    </row>
    <row r="5" spans="1:14" ht="13.5" customHeight="1">
      <c r="A5" s="832"/>
      <c r="B5" s="832"/>
      <c r="C5" s="832"/>
      <c r="D5" s="832"/>
      <c r="E5" s="832"/>
      <c r="F5" s="832"/>
      <c r="G5" s="832"/>
    </row>
    <row r="6" spans="1:14" ht="13.5" customHeight="1">
      <c r="A6" s="832"/>
      <c r="B6" s="832"/>
      <c r="C6" s="832"/>
      <c r="D6" s="832"/>
      <c r="E6" s="832"/>
      <c r="F6" s="832"/>
      <c r="G6" s="832"/>
    </row>
    <row r="7" spans="1:14" ht="13.5" customHeight="1">
      <c r="A7" s="832"/>
      <c r="B7" s="832"/>
      <c r="C7" s="832"/>
      <c r="D7" s="832"/>
      <c r="E7" s="832"/>
      <c r="F7" s="832"/>
      <c r="G7" s="832"/>
    </row>
    <row r="8" spans="1:14" ht="15">
      <c r="A8" s="97" t="s">
        <v>682</v>
      </c>
      <c r="B8" s="16"/>
      <c r="C8" s="21"/>
      <c r="D8" s="56"/>
      <c r="E8" s="147"/>
      <c r="F8" s="147"/>
      <c r="G8" s="345"/>
      <c r="H8" s="19"/>
    </row>
    <row r="9" spans="1:14" ht="19.5" customHeight="1" thickBot="1">
      <c r="A9" s="342"/>
      <c r="B9" s="16"/>
      <c r="C9" s="21"/>
      <c r="D9" s="56"/>
      <c r="E9" s="147"/>
      <c r="F9" s="147"/>
      <c r="G9" s="345"/>
      <c r="H9" s="151" t="s">
        <v>3331</v>
      </c>
    </row>
    <row r="10" spans="1:14" ht="30" customHeight="1">
      <c r="A10" s="194" t="s">
        <v>4</v>
      </c>
      <c r="B10" s="195" t="s">
        <v>5</v>
      </c>
      <c r="C10" s="195" t="s">
        <v>476</v>
      </c>
      <c r="D10" s="195" t="s">
        <v>63</v>
      </c>
      <c r="E10" s="196" t="s">
        <v>768</v>
      </c>
      <c r="F10" s="196" t="s">
        <v>769</v>
      </c>
      <c r="G10" s="197" t="s">
        <v>686</v>
      </c>
      <c r="H10" s="197" t="s">
        <v>687</v>
      </c>
      <c r="I10" s="623" t="s">
        <v>1114</v>
      </c>
      <c r="J10" s="427" t="s">
        <v>3321</v>
      </c>
      <c r="K10" s="81"/>
      <c r="L10" s="198"/>
      <c r="M10" s="198"/>
    </row>
    <row r="11" spans="1:14" ht="12.75" customHeight="1">
      <c r="A11" s="513">
        <v>1</v>
      </c>
      <c r="B11" s="514" t="s">
        <v>913</v>
      </c>
      <c r="C11" s="515" t="s">
        <v>770</v>
      </c>
      <c r="D11" s="516">
        <v>175734</v>
      </c>
      <c r="E11" s="515" t="s">
        <v>771</v>
      </c>
      <c r="F11" s="831"/>
      <c r="G11" s="517">
        <v>620</v>
      </c>
      <c r="H11" s="517">
        <f>G11*1.18</f>
        <v>731.59999999999991</v>
      </c>
      <c r="I11" s="624"/>
      <c r="J11" s="626">
        <v>4607170101436</v>
      </c>
      <c r="K11" s="200"/>
      <c r="L11" s="201"/>
      <c r="M11" s="201"/>
      <c r="N11" s="186"/>
    </row>
    <row r="12" spans="1:14" ht="12.75" customHeight="1">
      <c r="A12" s="513">
        <f>A11+1</f>
        <v>2</v>
      </c>
      <c r="B12" s="514" t="s">
        <v>913</v>
      </c>
      <c r="C12" s="515" t="s">
        <v>772</v>
      </c>
      <c r="D12" s="516">
        <v>174953</v>
      </c>
      <c r="E12" s="515" t="s">
        <v>773</v>
      </c>
      <c r="F12" s="831"/>
      <c r="G12" s="517">
        <v>530</v>
      </c>
      <c r="H12" s="517">
        <f t="shared" ref="H12:H28" si="0">G12*1.18</f>
        <v>625.4</v>
      </c>
      <c r="I12" s="625"/>
      <c r="J12" s="626">
        <v>4607170101443</v>
      </c>
      <c r="K12" s="200"/>
      <c r="L12" s="201"/>
      <c r="M12" s="201"/>
      <c r="N12" s="186"/>
    </row>
    <row r="13" spans="1:14" ht="12.75" customHeight="1">
      <c r="A13" s="513">
        <f t="shared" ref="A13:A28" si="1">A12+1</f>
        <v>3</v>
      </c>
      <c r="B13" s="514" t="s">
        <v>913</v>
      </c>
      <c r="C13" s="515" t="s">
        <v>774</v>
      </c>
      <c r="D13" s="516">
        <v>174465</v>
      </c>
      <c r="E13" s="515" t="s">
        <v>775</v>
      </c>
      <c r="F13" s="831"/>
      <c r="G13" s="517">
        <v>560</v>
      </c>
      <c r="H13" s="517">
        <f t="shared" si="0"/>
        <v>660.8</v>
      </c>
      <c r="I13" s="625"/>
      <c r="J13" s="626">
        <v>4607170101634</v>
      </c>
      <c r="K13" s="200"/>
      <c r="L13" s="201"/>
      <c r="M13" s="201"/>
      <c r="N13" s="186"/>
    </row>
    <row r="14" spans="1:14" ht="12.75" customHeight="1">
      <c r="A14" s="513">
        <f t="shared" si="1"/>
        <v>4</v>
      </c>
      <c r="B14" s="514" t="s">
        <v>913</v>
      </c>
      <c r="C14" s="515" t="s">
        <v>776</v>
      </c>
      <c r="D14" s="516">
        <v>174954</v>
      </c>
      <c r="E14" s="515" t="s">
        <v>777</v>
      </c>
      <c r="F14" s="831"/>
      <c r="G14" s="517">
        <v>620</v>
      </c>
      <c r="H14" s="517">
        <f t="shared" si="0"/>
        <v>731.59999999999991</v>
      </c>
      <c r="I14" s="625"/>
      <c r="J14" s="626">
        <v>4607170101573</v>
      </c>
      <c r="K14" s="200"/>
      <c r="L14" s="201"/>
      <c r="M14" s="201"/>
      <c r="N14" s="186"/>
    </row>
    <row r="15" spans="1:14" ht="12.75" customHeight="1">
      <c r="A15" s="513">
        <f t="shared" si="1"/>
        <v>5</v>
      </c>
      <c r="B15" s="514" t="s">
        <v>913</v>
      </c>
      <c r="C15" s="515" t="s">
        <v>778</v>
      </c>
      <c r="D15" s="516">
        <v>174955</v>
      </c>
      <c r="E15" s="515" t="s">
        <v>779</v>
      </c>
      <c r="F15" s="831"/>
      <c r="G15" s="517">
        <v>940</v>
      </c>
      <c r="H15" s="517">
        <f t="shared" si="0"/>
        <v>1109.2</v>
      </c>
      <c r="I15" s="625"/>
      <c r="J15" s="626">
        <v>4607170101474</v>
      </c>
      <c r="K15" s="200"/>
      <c r="L15" s="201"/>
      <c r="M15" s="201"/>
      <c r="N15" s="186"/>
    </row>
    <row r="16" spans="1:14" ht="12.75" customHeight="1">
      <c r="A16" s="513">
        <f t="shared" si="1"/>
        <v>6</v>
      </c>
      <c r="B16" s="514" t="s">
        <v>913</v>
      </c>
      <c r="C16" s="515" t="s">
        <v>780</v>
      </c>
      <c r="D16" s="516">
        <v>174466</v>
      </c>
      <c r="E16" s="515" t="s">
        <v>781</v>
      </c>
      <c r="F16" s="831"/>
      <c r="G16" s="517">
        <v>380</v>
      </c>
      <c r="H16" s="517">
        <f t="shared" si="0"/>
        <v>448.4</v>
      </c>
      <c r="I16" s="625"/>
      <c r="J16" s="626">
        <v>4607170101542</v>
      </c>
      <c r="K16" s="200"/>
      <c r="L16" s="201"/>
      <c r="M16" s="201"/>
      <c r="N16" s="186"/>
    </row>
    <row r="17" spans="1:14" ht="12.75" customHeight="1">
      <c r="A17" s="513">
        <f t="shared" si="1"/>
        <v>7</v>
      </c>
      <c r="B17" s="514" t="s">
        <v>913</v>
      </c>
      <c r="C17" s="515" t="s">
        <v>782</v>
      </c>
      <c r="D17" s="516">
        <v>174957</v>
      </c>
      <c r="E17" s="515" t="s">
        <v>783</v>
      </c>
      <c r="F17" s="831"/>
      <c r="G17" s="517">
        <v>530</v>
      </c>
      <c r="H17" s="517">
        <f t="shared" si="0"/>
        <v>625.4</v>
      </c>
      <c r="I17" s="625"/>
      <c r="J17" s="626">
        <v>4607170101641</v>
      </c>
      <c r="K17" s="200"/>
      <c r="L17" s="201"/>
      <c r="M17" s="201"/>
      <c r="N17" s="186"/>
    </row>
    <row r="18" spans="1:14" ht="12.75" customHeight="1">
      <c r="A18" s="513">
        <f t="shared" si="1"/>
        <v>8</v>
      </c>
      <c r="B18" s="514" t="s">
        <v>913</v>
      </c>
      <c r="C18" s="515" t="s">
        <v>784</v>
      </c>
      <c r="D18" s="516">
        <v>174468</v>
      </c>
      <c r="E18" s="515" t="s">
        <v>785</v>
      </c>
      <c r="F18" s="831"/>
      <c r="G18" s="517">
        <v>730</v>
      </c>
      <c r="H18" s="517">
        <f t="shared" si="0"/>
        <v>861.4</v>
      </c>
      <c r="I18" s="625"/>
      <c r="J18" s="626">
        <v>4607170101481</v>
      </c>
      <c r="K18" s="200"/>
      <c r="L18" s="201"/>
      <c r="M18" s="201"/>
      <c r="N18" s="186"/>
    </row>
    <row r="19" spans="1:14" ht="12.75" customHeight="1">
      <c r="A19" s="513">
        <f t="shared" si="1"/>
        <v>9</v>
      </c>
      <c r="B19" s="514" t="s">
        <v>913</v>
      </c>
      <c r="C19" s="515" t="s">
        <v>786</v>
      </c>
      <c r="D19" s="516">
        <v>174959</v>
      </c>
      <c r="E19" s="515" t="s">
        <v>787</v>
      </c>
      <c r="F19" s="831"/>
      <c r="G19" s="517">
        <v>1420</v>
      </c>
      <c r="H19" s="517">
        <f t="shared" si="0"/>
        <v>1675.6</v>
      </c>
      <c r="I19" s="625"/>
      <c r="J19" s="626">
        <v>4607170101559</v>
      </c>
      <c r="K19" s="200"/>
      <c r="L19" s="201"/>
      <c r="M19" s="201"/>
      <c r="N19" s="186"/>
    </row>
    <row r="20" spans="1:14" ht="12.75" customHeight="1">
      <c r="A20" s="513">
        <f t="shared" si="1"/>
        <v>10</v>
      </c>
      <c r="B20" s="514" t="s">
        <v>913</v>
      </c>
      <c r="C20" s="515" t="s">
        <v>788</v>
      </c>
      <c r="D20" s="516">
        <v>174960</v>
      </c>
      <c r="E20" s="515" t="s">
        <v>789</v>
      </c>
      <c r="F20" s="831"/>
      <c r="G20" s="517">
        <v>360</v>
      </c>
      <c r="H20" s="517">
        <f t="shared" si="0"/>
        <v>424.79999999999995</v>
      </c>
      <c r="I20" s="625"/>
      <c r="J20" s="626">
        <v>4607170101696</v>
      </c>
      <c r="K20" s="200"/>
      <c r="L20" s="201"/>
      <c r="M20" s="201"/>
      <c r="N20" s="186"/>
    </row>
    <row r="21" spans="1:14" ht="12.75" customHeight="1">
      <c r="A21" s="513">
        <f t="shared" si="1"/>
        <v>11</v>
      </c>
      <c r="B21" s="514" t="s">
        <v>913</v>
      </c>
      <c r="C21" s="515" t="s">
        <v>790</v>
      </c>
      <c r="D21" s="516">
        <v>174962</v>
      </c>
      <c r="E21" s="515" t="s">
        <v>791</v>
      </c>
      <c r="F21" s="831"/>
      <c r="G21" s="517">
        <v>470</v>
      </c>
      <c r="H21" s="517">
        <f t="shared" si="0"/>
        <v>554.6</v>
      </c>
      <c r="I21" s="625"/>
      <c r="J21" s="626">
        <v>4607170101498</v>
      </c>
      <c r="K21" s="200"/>
      <c r="L21" s="201"/>
      <c r="M21" s="201"/>
      <c r="N21" s="186"/>
    </row>
    <row r="22" spans="1:14" ht="12.75" customHeight="1">
      <c r="A22" s="513">
        <f t="shared" si="1"/>
        <v>12</v>
      </c>
      <c r="B22" s="514" t="s">
        <v>913</v>
      </c>
      <c r="C22" s="515" t="s">
        <v>792</v>
      </c>
      <c r="D22" s="516">
        <v>174470</v>
      </c>
      <c r="E22" s="515" t="s">
        <v>793</v>
      </c>
      <c r="F22" s="831"/>
      <c r="G22" s="517">
        <v>880</v>
      </c>
      <c r="H22" s="517">
        <f t="shared" si="0"/>
        <v>1038.3999999999999</v>
      </c>
      <c r="I22" s="625"/>
      <c r="J22" s="626">
        <v>4607170101702</v>
      </c>
      <c r="K22" s="200"/>
      <c r="L22" s="201"/>
      <c r="M22" s="201"/>
      <c r="N22" s="186"/>
    </row>
    <row r="23" spans="1:14" ht="12.75" customHeight="1">
      <c r="A23" s="513">
        <f t="shared" si="1"/>
        <v>13</v>
      </c>
      <c r="B23" s="514" t="s">
        <v>913</v>
      </c>
      <c r="C23" s="515" t="s">
        <v>794</v>
      </c>
      <c r="D23" s="516">
        <v>174963</v>
      </c>
      <c r="E23" s="515" t="s">
        <v>795</v>
      </c>
      <c r="F23" s="831"/>
      <c r="G23" s="517">
        <v>900</v>
      </c>
      <c r="H23" s="517">
        <f t="shared" si="0"/>
        <v>1062</v>
      </c>
      <c r="I23" s="625"/>
      <c r="J23" s="626">
        <v>4607170101511</v>
      </c>
      <c r="K23" s="200"/>
      <c r="L23" s="201"/>
      <c r="M23" s="201"/>
      <c r="N23" s="186"/>
    </row>
    <row r="24" spans="1:14" ht="12.75" customHeight="1">
      <c r="A24" s="513">
        <f t="shared" si="1"/>
        <v>14</v>
      </c>
      <c r="B24" s="514" t="s">
        <v>913</v>
      </c>
      <c r="C24" s="515" t="s">
        <v>796</v>
      </c>
      <c r="D24" s="516">
        <v>175735</v>
      </c>
      <c r="E24" s="515" t="s">
        <v>797</v>
      </c>
      <c r="F24" s="831"/>
      <c r="G24" s="517">
        <v>840</v>
      </c>
      <c r="H24" s="517">
        <f t="shared" si="0"/>
        <v>991.19999999999993</v>
      </c>
      <c r="I24" s="625"/>
      <c r="J24" s="626">
        <v>4607170101528</v>
      </c>
      <c r="K24" s="200"/>
      <c r="L24" s="201"/>
      <c r="M24" s="201"/>
      <c r="N24" s="186"/>
    </row>
    <row r="25" spans="1:14" ht="12.75" customHeight="1">
      <c r="A25" s="513">
        <f t="shared" si="1"/>
        <v>15</v>
      </c>
      <c r="B25" s="514" t="s">
        <v>913</v>
      </c>
      <c r="C25" s="515" t="s">
        <v>798</v>
      </c>
      <c r="D25" s="516">
        <v>174471</v>
      </c>
      <c r="E25" s="515" t="s">
        <v>799</v>
      </c>
      <c r="F25" s="831"/>
      <c r="G25" s="517">
        <v>1420</v>
      </c>
      <c r="H25" s="517">
        <f t="shared" si="0"/>
        <v>1675.6</v>
      </c>
      <c r="I25" s="625"/>
      <c r="J25" s="626">
        <v>4607170101658</v>
      </c>
      <c r="K25" s="200"/>
      <c r="L25" s="201"/>
      <c r="M25" s="201"/>
      <c r="N25" s="186"/>
    </row>
    <row r="26" spans="1:14" ht="12.75" customHeight="1">
      <c r="A26" s="513">
        <f t="shared" si="1"/>
        <v>16</v>
      </c>
      <c r="B26" s="514" t="s">
        <v>913</v>
      </c>
      <c r="C26" s="515" t="s">
        <v>800</v>
      </c>
      <c r="D26" s="516">
        <v>174965</v>
      </c>
      <c r="E26" s="515" t="s">
        <v>801</v>
      </c>
      <c r="F26" s="831"/>
      <c r="G26" s="517">
        <v>1210</v>
      </c>
      <c r="H26" s="517">
        <f t="shared" si="0"/>
        <v>1427.8</v>
      </c>
      <c r="I26" s="625"/>
      <c r="J26" s="626">
        <v>4607170101597</v>
      </c>
      <c r="K26" s="200"/>
      <c r="L26" s="201"/>
      <c r="M26" s="201"/>
      <c r="N26" s="186"/>
    </row>
    <row r="27" spans="1:14" ht="12.75" customHeight="1">
      <c r="A27" s="513">
        <f t="shared" si="1"/>
        <v>17</v>
      </c>
      <c r="B27" s="514" t="s">
        <v>913</v>
      </c>
      <c r="C27" s="515" t="s">
        <v>802</v>
      </c>
      <c r="D27" s="516">
        <v>174966</v>
      </c>
      <c r="E27" s="515" t="s">
        <v>803</v>
      </c>
      <c r="F27" s="831"/>
      <c r="G27" s="517">
        <v>700</v>
      </c>
      <c r="H27" s="517">
        <f t="shared" si="0"/>
        <v>826</v>
      </c>
      <c r="I27" s="625"/>
      <c r="J27" s="626">
        <v>4607170101597</v>
      </c>
      <c r="K27" s="200"/>
      <c r="L27" s="201"/>
      <c r="M27" s="201"/>
      <c r="N27" s="186"/>
    </row>
    <row r="28" spans="1:14" ht="12.75" customHeight="1" thickBot="1">
      <c r="A28" s="513">
        <f t="shared" si="1"/>
        <v>18</v>
      </c>
      <c r="B28" s="514" t="s">
        <v>913</v>
      </c>
      <c r="C28" s="515" t="s">
        <v>804</v>
      </c>
      <c r="D28" s="516">
        <v>174967</v>
      </c>
      <c r="E28" s="515" t="s">
        <v>805</v>
      </c>
      <c r="F28" s="831"/>
      <c r="G28" s="517">
        <v>710</v>
      </c>
      <c r="H28" s="517">
        <f t="shared" si="0"/>
        <v>837.8</v>
      </c>
      <c r="I28" s="625"/>
      <c r="J28" s="627">
        <v>4607170101672</v>
      </c>
      <c r="K28" s="200"/>
      <c r="L28" s="201"/>
      <c r="M28" s="201"/>
      <c r="N28" s="186"/>
    </row>
    <row r="29" spans="1:14" ht="13.5" customHeight="1" thickBot="1">
      <c r="A29" s="739" t="s">
        <v>1113</v>
      </c>
      <c r="B29" s="740"/>
      <c r="C29" s="740"/>
      <c r="D29" s="740"/>
      <c r="E29" s="740"/>
      <c r="F29" s="740"/>
      <c r="G29" s="740"/>
      <c r="H29" s="740"/>
      <c r="I29" s="594">
        <f>SUM(I11:I28)</f>
        <v>0</v>
      </c>
      <c r="J29" s="628"/>
    </row>
  </sheetData>
  <mergeCells count="3">
    <mergeCell ref="F11:F28"/>
    <mergeCell ref="A29:H29"/>
    <mergeCell ref="A1:G7"/>
  </mergeCells>
  <pageMargins left="0.7" right="0.7" top="0.75" bottom="0.75" header="0.3" footer="0.3"/>
  <pageSetup paperSize="9" scale="49"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enableFormatConditionsCalculation="0">
    <tabColor theme="7" tint="0.39997558519241921"/>
    <pageSetUpPr fitToPage="1"/>
  </sheetPr>
  <dimension ref="A1:BC169"/>
  <sheetViews>
    <sheetView zoomScale="90" zoomScaleNormal="90" zoomScalePageLayoutView="90" workbookViewId="0">
      <pane xSplit="1" ySplit="16" topLeftCell="B17" activePane="bottomRight" state="frozen"/>
      <selection pane="topRight" activeCell="B1" sqref="B1"/>
      <selection pane="bottomLeft" activeCell="A17" sqref="A17"/>
      <selection pane="bottomRight" activeCell="N1" sqref="N1:P1048576"/>
    </sheetView>
  </sheetViews>
  <sheetFormatPr baseColWidth="10" defaultColWidth="9" defaultRowHeight="11" x14ac:dyDescent="0"/>
  <cols>
    <col min="1" max="1" width="3.5703125" style="79" customWidth="1"/>
    <col min="2" max="2" width="50.85546875" style="80" customWidth="1"/>
    <col min="3" max="3" width="10.7109375" style="81" customWidth="1"/>
    <col min="4" max="4" width="47" style="79" customWidth="1"/>
    <col min="5" max="5" width="8" style="79" bestFit="1" customWidth="1"/>
    <col min="6" max="7" width="10.28515625" style="79" customWidth="1"/>
    <col min="8" max="8" width="11" style="669" customWidth="1"/>
    <col min="9" max="9" width="12" style="669" customWidth="1"/>
    <col min="10" max="10" width="26.140625" style="79" customWidth="1"/>
    <col min="11" max="11" width="29.7109375" style="79" customWidth="1"/>
    <col min="12" max="12" width="18.28515625" style="79" customWidth="1"/>
    <col min="13" max="28" width="9" style="79"/>
    <col min="29" max="29" width="9" style="677"/>
    <col min="30" max="54" width="9" style="79"/>
    <col min="55" max="55" width="9" style="468"/>
    <col min="56" max="16384" width="9" style="79"/>
  </cols>
  <sheetData>
    <row r="1" spans="1:55" ht="14.25" customHeight="1">
      <c r="A1" s="389"/>
      <c r="B1" s="389"/>
      <c r="C1" s="389"/>
      <c r="D1" s="389"/>
      <c r="E1" s="389"/>
      <c r="F1" s="389"/>
      <c r="G1" s="391"/>
    </row>
    <row r="2" spans="1:55" ht="12.75" customHeight="1">
      <c r="A2" s="390"/>
      <c r="B2" s="390"/>
      <c r="C2" s="390"/>
      <c r="D2" s="390"/>
      <c r="E2" s="390"/>
      <c r="F2" s="390"/>
      <c r="G2" s="391"/>
    </row>
    <row r="3" spans="1:55" ht="12.75" customHeight="1">
      <c r="A3" s="390"/>
      <c r="B3" s="390"/>
      <c r="C3" s="390"/>
      <c r="D3" s="390"/>
      <c r="E3" s="390"/>
      <c r="F3" s="390"/>
      <c r="G3" s="391"/>
    </row>
    <row r="4" spans="1:55" ht="12.75" customHeight="1">
      <c r="A4" s="390"/>
      <c r="B4" s="390"/>
      <c r="C4" s="390"/>
      <c r="D4" s="390"/>
      <c r="E4" s="390"/>
      <c r="F4" s="390"/>
      <c r="G4" s="391"/>
    </row>
    <row r="5" spans="1:55" ht="12.75" customHeight="1">
      <c r="A5" s="390"/>
      <c r="B5" s="390"/>
      <c r="C5" s="390"/>
      <c r="D5" s="390"/>
      <c r="E5" s="390"/>
      <c r="F5" s="390"/>
      <c r="G5" s="391"/>
    </row>
    <row r="6" spans="1:55" ht="12.75" customHeight="1">
      <c r="A6" s="390"/>
      <c r="B6" s="390"/>
      <c r="C6" s="390"/>
      <c r="D6" s="390"/>
      <c r="E6" s="390"/>
      <c r="F6" s="390"/>
      <c r="G6" s="391"/>
    </row>
    <row r="7" spans="1:55" ht="12.75" customHeight="1">
      <c r="A7" s="390"/>
      <c r="B7" s="390"/>
      <c r="C7" s="390"/>
      <c r="D7" s="390"/>
      <c r="E7" s="390"/>
      <c r="F7" s="390"/>
      <c r="G7" s="391"/>
    </row>
    <row r="8" spans="1:55" ht="12.75" customHeight="1">
      <c r="A8" s="390"/>
      <c r="B8" s="390"/>
      <c r="C8" s="390"/>
      <c r="D8" s="390"/>
      <c r="E8" s="390"/>
      <c r="F8" s="390"/>
      <c r="G8" s="391"/>
    </row>
    <row r="9" spans="1:55" ht="12.75" customHeight="1">
      <c r="A9" s="390"/>
      <c r="B9" s="390"/>
      <c r="C9" s="390"/>
      <c r="D9" s="390"/>
      <c r="E9" s="390"/>
      <c r="F9" s="390"/>
      <c r="G9" s="391"/>
    </row>
    <row r="10" spans="1:55" ht="12.75" customHeight="1">
      <c r="A10" s="390"/>
      <c r="B10" s="390"/>
      <c r="C10" s="390"/>
      <c r="D10" s="390"/>
      <c r="E10" s="390"/>
      <c r="F10" s="390"/>
      <c r="G10" s="391"/>
    </row>
    <row r="11" spans="1:55" ht="12.75" customHeight="1">
      <c r="A11" s="390"/>
      <c r="B11" s="390"/>
      <c r="C11" s="390"/>
      <c r="D11" s="390"/>
      <c r="E11" s="390"/>
      <c r="F11" s="390"/>
      <c r="G11" s="391"/>
    </row>
    <row r="12" spans="1:55" ht="12.75" customHeight="1">
      <c r="A12" s="390"/>
      <c r="B12" s="390"/>
      <c r="C12" s="390"/>
      <c r="D12" s="390"/>
      <c r="E12" s="390"/>
      <c r="F12" s="390"/>
      <c r="G12" s="391"/>
    </row>
    <row r="13" spans="1:55" ht="12.75" customHeight="1">
      <c r="A13" s="390"/>
      <c r="B13" s="390"/>
      <c r="C13" s="390"/>
      <c r="D13" s="390"/>
      <c r="E13" s="390"/>
      <c r="F13" s="390"/>
      <c r="G13" s="391"/>
    </row>
    <row r="14" spans="1:55" s="82" customFormat="1" ht="12.75" customHeight="1">
      <c r="A14" s="16" t="s">
        <v>682</v>
      </c>
      <c r="B14" s="16"/>
      <c r="C14" s="56"/>
      <c r="D14" s="16"/>
      <c r="E14" s="16"/>
      <c r="F14" s="16"/>
      <c r="G14" s="16"/>
      <c r="H14" s="670"/>
      <c r="I14" s="670"/>
      <c r="AC14" s="678"/>
      <c r="BC14" s="668"/>
    </row>
    <row r="15" spans="1:55" s="82" customFormat="1" ht="15" customHeight="1" thickBot="1">
      <c r="A15" s="17"/>
      <c r="B15" s="16"/>
      <c r="C15" s="56"/>
      <c r="D15" s="16"/>
      <c r="E15" s="18"/>
      <c r="F15" s="19"/>
      <c r="G15" s="151" t="s">
        <v>3366</v>
      </c>
      <c r="H15" s="670"/>
      <c r="I15" s="670"/>
      <c r="AC15" s="678"/>
      <c r="BC15" s="668"/>
    </row>
    <row r="16" spans="1:55" ht="23" thickBot="1">
      <c r="A16" s="25" t="s">
        <v>4</v>
      </c>
      <c r="B16" s="26" t="s">
        <v>5</v>
      </c>
      <c r="C16" s="26" t="s">
        <v>63</v>
      </c>
      <c r="D16" s="83" t="s">
        <v>7</v>
      </c>
      <c r="E16" s="26" t="s">
        <v>153</v>
      </c>
      <c r="F16" s="26" t="s">
        <v>154</v>
      </c>
      <c r="G16" s="299" t="s">
        <v>155</v>
      </c>
      <c r="H16" s="671" t="s">
        <v>1114</v>
      </c>
      <c r="I16" s="675" t="s">
        <v>3342</v>
      </c>
      <c r="J16" s="83" t="s">
        <v>3304</v>
      </c>
      <c r="K16" s="560" t="s">
        <v>3305</v>
      </c>
      <c r="L16" s="596" t="s">
        <v>3321</v>
      </c>
    </row>
    <row r="17" spans="1:55" ht="14" thickBot="1">
      <c r="A17" s="556"/>
      <c r="B17" s="557"/>
      <c r="C17" s="557"/>
      <c r="D17" s="557" t="s">
        <v>156</v>
      </c>
      <c r="E17" s="557"/>
      <c r="F17" s="557"/>
      <c r="G17" s="558"/>
      <c r="H17" s="672"/>
      <c r="I17" s="676"/>
      <c r="J17" s="559"/>
      <c r="K17" s="657"/>
      <c r="L17" s="657"/>
    </row>
    <row r="18" spans="1:55" ht="12" thickBot="1">
      <c r="A18" s="216"/>
      <c r="B18" s="217"/>
      <c r="C18" s="217"/>
      <c r="D18" s="217" t="s">
        <v>157</v>
      </c>
      <c r="E18" s="217"/>
      <c r="F18" s="217"/>
      <c r="G18" s="312"/>
      <c r="H18" s="673"/>
      <c r="I18" s="673"/>
      <c r="J18" s="218"/>
      <c r="K18" s="217"/>
      <c r="L18" s="547"/>
    </row>
    <row r="19" spans="1:55" ht="26.25" customHeight="1">
      <c r="A19" s="28">
        <v>1</v>
      </c>
      <c r="B19" s="6" t="s">
        <v>3136</v>
      </c>
      <c r="C19" s="3" t="s">
        <v>164</v>
      </c>
      <c r="D19" s="86" t="s">
        <v>165</v>
      </c>
      <c r="E19" s="2">
        <v>8</v>
      </c>
      <c r="F19" s="45">
        <v>205</v>
      </c>
      <c r="G19" s="306">
        <f t="shared" ref="G19:G40" si="0">F19*1.18</f>
        <v>241.89999999999998</v>
      </c>
      <c r="H19" s="679" t="str">
        <f t="shared" ref="H19:H40" si="1">IF(I19=0,"",AC19*E19)</f>
        <v/>
      </c>
      <c r="I19" s="690"/>
      <c r="J19" s="544" t="s">
        <v>3137</v>
      </c>
      <c r="K19" s="544"/>
      <c r="L19" s="607">
        <v>4607170101085</v>
      </c>
      <c r="AC19" s="677">
        <f t="shared" ref="AC19:AC50" si="2">ROUNDUP(I19/E19,0)</f>
        <v>0</v>
      </c>
      <c r="BC19" s="468" t="e">
        <f>H19/E19</f>
        <v>#VALUE!</v>
      </c>
    </row>
    <row r="20" spans="1:55" ht="24" customHeight="1">
      <c r="A20" s="28">
        <v>2</v>
      </c>
      <c r="B20" s="6" t="s">
        <v>3138</v>
      </c>
      <c r="C20" s="3" t="s">
        <v>166</v>
      </c>
      <c r="D20" s="86" t="s">
        <v>167</v>
      </c>
      <c r="E20" s="2">
        <v>16</v>
      </c>
      <c r="F20" s="45">
        <v>254</v>
      </c>
      <c r="G20" s="306">
        <f t="shared" si="0"/>
        <v>299.71999999999997</v>
      </c>
      <c r="H20" s="680" t="str">
        <f t="shared" si="1"/>
        <v/>
      </c>
      <c r="I20" s="690"/>
      <c r="J20" s="544" t="s">
        <v>3139</v>
      </c>
      <c r="K20" s="544"/>
      <c r="L20" s="607">
        <v>4607170100460</v>
      </c>
      <c r="AC20" s="677">
        <f t="shared" si="2"/>
        <v>0</v>
      </c>
      <c r="BC20" s="468" t="e">
        <f>H20/E20</f>
        <v>#VALUE!</v>
      </c>
    </row>
    <row r="21" spans="1:55" ht="23.25" customHeight="1">
      <c r="A21" s="28">
        <v>3</v>
      </c>
      <c r="B21" s="6" t="s">
        <v>3140</v>
      </c>
      <c r="C21" s="3" t="s">
        <v>162</v>
      </c>
      <c r="D21" s="86" t="s">
        <v>163</v>
      </c>
      <c r="E21" s="2">
        <v>32</v>
      </c>
      <c r="F21" s="45">
        <v>149</v>
      </c>
      <c r="G21" s="306">
        <f t="shared" si="0"/>
        <v>175.82</v>
      </c>
      <c r="H21" s="680" t="str">
        <f t="shared" si="1"/>
        <v/>
      </c>
      <c r="I21" s="690"/>
      <c r="J21" s="544" t="s">
        <v>3141</v>
      </c>
      <c r="K21" s="544"/>
      <c r="L21" s="607">
        <v>4607170101085</v>
      </c>
      <c r="AC21" s="677">
        <f t="shared" si="2"/>
        <v>0</v>
      </c>
      <c r="BC21" s="468" t="e">
        <f>H21/E21</f>
        <v>#VALUE!</v>
      </c>
    </row>
    <row r="22" spans="1:55" ht="23.25" customHeight="1">
      <c r="A22" s="28">
        <v>4</v>
      </c>
      <c r="B22" s="6" t="s">
        <v>3349</v>
      </c>
      <c r="C22" s="3">
        <v>162050</v>
      </c>
      <c r="D22" s="86" t="s">
        <v>3350</v>
      </c>
      <c r="E22" s="2">
        <v>36</v>
      </c>
      <c r="F22" s="49">
        <v>234</v>
      </c>
      <c r="G22" s="306">
        <f t="shared" si="0"/>
        <v>276.12</v>
      </c>
      <c r="H22" s="680" t="str">
        <f t="shared" si="1"/>
        <v/>
      </c>
      <c r="I22" s="692"/>
      <c r="J22" s="545" t="s">
        <v>3348</v>
      </c>
      <c r="K22" s="544"/>
      <c r="L22" s="607">
        <v>4650078592721</v>
      </c>
      <c r="AC22" s="677">
        <f t="shared" si="2"/>
        <v>0</v>
      </c>
    </row>
    <row r="23" spans="1:55" ht="39" customHeight="1">
      <c r="A23" s="28">
        <v>5</v>
      </c>
      <c r="B23" s="6" t="s">
        <v>3352</v>
      </c>
      <c r="C23" s="3">
        <v>162051</v>
      </c>
      <c r="D23" s="86" t="s">
        <v>3353</v>
      </c>
      <c r="E23" s="2">
        <v>24</v>
      </c>
      <c r="F23" s="49">
        <v>269</v>
      </c>
      <c r="G23" s="306">
        <f t="shared" si="0"/>
        <v>317.41999999999996</v>
      </c>
      <c r="H23" s="680" t="str">
        <f t="shared" si="1"/>
        <v/>
      </c>
      <c r="I23" s="692"/>
      <c r="J23" s="545" t="s">
        <v>3351</v>
      </c>
      <c r="K23" s="544"/>
      <c r="L23" s="607">
        <v>4650078592738</v>
      </c>
      <c r="AC23" s="677">
        <f t="shared" si="2"/>
        <v>0</v>
      </c>
    </row>
    <row r="24" spans="1:55" ht="23.25" customHeight="1">
      <c r="A24" s="28">
        <v>6</v>
      </c>
      <c r="B24" s="6" t="s">
        <v>3345</v>
      </c>
      <c r="C24" s="3">
        <v>162063</v>
      </c>
      <c r="D24" s="86" t="s">
        <v>3346</v>
      </c>
      <c r="E24" s="2">
        <v>1</v>
      </c>
      <c r="F24" s="49">
        <v>339</v>
      </c>
      <c r="G24" s="306">
        <f t="shared" si="0"/>
        <v>400.02</v>
      </c>
      <c r="H24" s="680" t="str">
        <f t="shared" si="1"/>
        <v/>
      </c>
      <c r="I24" s="692"/>
      <c r="J24" s="545" t="s">
        <v>3347</v>
      </c>
      <c r="K24" s="544"/>
      <c r="L24" s="607">
        <v>4650078592745</v>
      </c>
      <c r="AC24" s="677">
        <f t="shared" si="2"/>
        <v>0</v>
      </c>
    </row>
    <row r="25" spans="1:55" ht="24" customHeight="1">
      <c r="A25" s="28">
        <v>7</v>
      </c>
      <c r="B25" s="346" t="s">
        <v>3142</v>
      </c>
      <c r="C25" s="3" t="s">
        <v>1943</v>
      </c>
      <c r="D25" s="86" t="s">
        <v>1944</v>
      </c>
      <c r="E25" s="2">
        <v>6</v>
      </c>
      <c r="F25" s="49">
        <v>696</v>
      </c>
      <c r="G25" s="298">
        <f t="shared" si="0"/>
        <v>821.28</v>
      </c>
      <c r="H25" s="681" t="str">
        <f t="shared" si="1"/>
        <v/>
      </c>
      <c r="I25" s="691"/>
      <c r="J25" s="545" t="s">
        <v>3143</v>
      </c>
      <c r="K25" s="544"/>
      <c r="L25" s="607">
        <v>4607170106899</v>
      </c>
      <c r="AC25" s="677">
        <f t="shared" si="2"/>
        <v>0</v>
      </c>
      <c r="BC25" s="468" t="e">
        <f t="shared" ref="BC25:BC56" si="3">H25/E25</f>
        <v>#VALUE!</v>
      </c>
    </row>
    <row r="26" spans="1:55" ht="24" customHeight="1">
      <c r="A26" s="28">
        <v>8</v>
      </c>
      <c r="B26" s="6" t="s">
        <v>3144</v>
      </c>
      <c r="C26" s="57" t="s">
        <v>1945</v>
      </c>
      <c r="D26" s="86" t="s">
        <v>1946</v>
      </c>
      <c r="E26" s="2">
        <v>10</v>
      </c>
      <c r="F26" s="49">
        <v>570</v>
      </c>
      <c r="G26" s="298">
        <f t="shared" si="0"/>
        <v>672.59999999999991</v>
      </c>
      <c r="H26" s="681" t="str">
        <f t="shared" si="1"/>
        <v/>
      </c>
      <c r="I26" s="691"/>
      <c r="J26" s="545" t="s">
        <v>3145</v>
      </c>
      <c r="K26" s="544"/>
      <c r="L26" s="607">
        <v>4607170106929</v>
      </c>
      <c r="AC26" s="677">
        <f t="shared" si="2"/>
        <v>0</v>
      </c>
      <c r="BC26" s="468" t="e">
        <f t="shared" si="3"/>
        <v>#VALUE!</v>
      </c>
    </row>
    <row r="27" spans="1:55" ht="17.25" customHeight="1">
      <c r="A27" s="28">
        <v>9</v>
      </c>
      <c r="B27" s="6" t="s">
        <v>3146</v>
      </c>
      <c r="C27" s="57">
        <v>178213</v>
      </c>
      <c r="D27" s="86" t="s">
        <v>3147</v>
      </c>
      <c r="E27" s="2">
        <v>10</v>
      </c>
      <c r="F27" s="49">
        <v>675</v>
      </c>
      <c r="G27" s="298">
        <f t="shared" si="0"/>
        <v>796.5</v>
      </c>
      <c r="H27" s="681" t="str">
        <f t="shared" si="1"/>
        <v/>
      </c>
      <c r="I27" s="691"/>
      <c r="J27" s="545" t="s">
        <v>3148</v>
      </c>
      <c r="K27" s="544" t="s">
        <v>3149</v>
      </c>
      <c r="L27" s="607">
        <v>4607170106882</v>
      </c>
      <c r="AC27" s="677">
        <f t="shared" si="2"/>
        <v>0</v>
      </c>
      <c r="BC27" s="468" t="e">
        <f t="shared" si="3"/>
        <v>#VALUE!</v>
      </c>
    </row>
    <row r="28" spans="1:55" ht="21.75" customHeight="1">
      <c r="A28" s="28">
        <v>10</v>
      </c>
      <c r="B28" s="6" t="s">
        <v>3150</v>
      </c>
      <c r="C28" s="3" t="s">
        <v>176</v>
      </c>
      <c r="D28" s="86" t="s">
        <v>177</v>
      </c>
      <c r="E28" s="2">
        <v>9</v>
      </c>
      <c r="F28" s="49">
        <v>154</v>
      </c>
      <c r="G28" s="298">
        <f t="shared" si="0"/>
        <v>181.72</v>
      </c>
      <c r="H28" s="681" t="str">
        <f t="shared" si="1"/>
        <v/>
      </c>
      <c r="I28" s="691"/>
      <c r="J28" s="545" t="s">
        <v>3151</v>
      </c>
      <c r="K28" s="544"/>
      <c r="L28" s="607">
        <v>4607170100286</v>
      </c>
      <c r="AC28" s="677">
        <f t="shared" si="2"/>
        <v>0</v>
      </c>
      <c r="BC28" s="468" t="e">
        <f t="shared" si="3"/>
        <v>#VALUE!</v>
      </c>
    </row>
    <row r="29" spans="1:55" ht="21.75" customHeight="1">
      <c r="A29" s="28">
        <v>11</v>
      </c>
      <c r="B29" s="6" t="s">
        <v>3153</v>
      </c>
      <c r="C29" s="3" t="s">
        <v>170</v>
      </c>
      <c r="D29" s="9" t="s">
        <v>171</v>
      </c>
      <c r="E29" s="2">
        <v>9</v>
      </c>
      <c r="F29" s="45">
        <v>157</v>
      </c>
      <c r="G29" s="306">
        <f t="shared" si="0"/>
        <v>185.26</v>
      </c>
      <c r="H29" s="681" t="str">
        <f t="shared" si="1"/>
        <v/>
      </c>
      <c r="I29" s="692"/>
      <c r="J29" s="545" t="s">
        <v>3154</v>
      </c>
      <c r="K29" s="544"/>
      <c r="L29" s="607">
        <v>4607170100293</v>
      </c>
      <c r="AC29" s="677">
        <f t="shared" si="2"/>
        <v>0</v>
      </c>
      <c r="BC29" s="468" t="e">
        <f t="shared" si="3"/>
        <v>#VALUE!</v>
      </c>
    </row>
    <row r="30" spans="1:55" ht="21.75" customHeight="1">
      <c r="A30" s="28">
        <v>12</v>
      </c>
      <c r="B30" s="6" t="s">
        <v>3155</v>
      </c>
      <c r="C30" s="3" t="s">
        <v>168</v>
      </c>
      <c r="D30" s="86" t="s">
        <v>169</v>
      </c>
      <c r="E30" s="2">
        <v>12</v>
      </c>
      <c r="F30" s="45">
        <v>87</v>
      </c>
      <c r="G30" s="306">
        <f t="shared" si="0"/>
        <v>102.66</v>
      </c>
      <c r="H30" s="680" t="str">
        <f t="shared" si="1"/>
        <v/>
      </c>
      <c r="I30" s="690"/>
      <c r="J30" s="544" t="s">
        <v>3156</v>
      </c>
      <c r="K30" s="544"/>
      <c r="L30" s="607">
        <v>4607170100323</v>
      </c>
      <c r="AC30" s="677">
        <f t="shared" si="2"/>
        <v>0</v>
      </c>
      <c r="BC30" s="468" t="e">
        <f t="shared" si="3"/>
        <v>#VALUE!</v>
      </c>
    </row>
    <row r="31" spans="1:55" ht="17.25" customHeight="1">
      <c r="A31" s="28">
        <v>13</v>
      </c>
      <c r="B31" s="6" t="s">
        <v>3157</v>
      </c>
      <c r="C31" s="3" t="s">
        <v>173</v>
      </c>
      <c r="D31" s="716" t="s">
        <v>174</v>
      </c>
      <c r="E31" s="2">
        <v>9</v>
      </c>
      <c r="F31" s="45">
        <v>121</v>
      </c>
      <c r="G31" s="306">
        <f t="shared" si="0"/>
        <v>142.78</v>
      </c>
      <c r="H31" s="680" t="str">
        <f t="shared" si="1"/>
        <v/>
      </c>
      <c r="I31" s="690"/>
      <c r="J31" s="544" t="s">
        <v>3158</v>
      </c>
      <c r="K31" s="544"/>
      <c r="L31" s="607">
        <v>4607170100347</v>
      </c>
      <c r="AC31" s="677">
        <f t="shared" si="2"/>
        <v>0</v>
      </c>
      <c r="BC31" s="468" t="e">
        <f t="shared" si="3"/>
        <v>#VALUE!</v>
      </c>
    </row>
    <row r="32" spans="1:55" ht="17.25" customHeight="1">
      <c r="A32" s="28">
        <v>14</v>
      </c>
      <c r="B32" s="6" t="s">
        <v>3159</v>
      </c>
      <c r="C32" s="3" t="s">
        <v>175</v>
      </c>
      <c r="D32" s="719"/>
      <c r="E32" s="2">
        <v>9</v>
      </c>
      <c r="F32" s="49">
        <v>125</v>
      </c>
      <c r="G32" s="298">
        <f t="shared" si="0"/>
        <v>147.5</v>
      </c>
      <c r="H32" s="680" t="str">
        <f t="shared" si="1"/>
        <v/>
      </c>
      <c r="I32" s="693"/>
      <c r="J32" s="544" t="s">
        <v>3160</v>
      </c>
      <c r="K32" s="544" t="s">
        <v>3336</v>
      </c>
      <c r="L32" s="607">
        <v>4607170100361</v>
      </c>
      <c r="AC32" s="677">
        <f t="shared" si="2"/>
        <v>0</v>
      </c>
      <c r="BC32" s="468" t="e">
        <f t="shared" si="3"/>
        <v>#VALUE!</v>
      </c>
    </row>
    <row r="33" spans="1:55" ht="36.75" customHeight="1">
      <c r="A33" s="28">
        <v>15</v>
      </c>
      <c r="B33" s="6" t="s">
        <v>3161</v>
      </c>
      <c r="C33" s="3" t="s">
        <v>182</v>
      </c>
      <c r="D33" s="86" t="s">
        <v>3332</v>
      </c>
      <c r="E33" s="2">
        <v>12</v>
      </c>
      <c r="F33" s="49">
        <v>95</v>
      </c>
      <c r="G33" s="298">
        <f t="shared" si="0"/>
        <v>112.1</v>
      </c>
      <c r="H33" s="681" t="str">
        <f t="shared" si="1"/>
        <v/>
      </c>
      <c r="I33" s="691"/>
      <c r="J33" s="545" t="s">
        <v>3341</v>
      </c>
      <c r="K33" s="544"/>
      <c r="L33" s="607">
        <v>4607170100446</v>
      </c>
      <c r="AC33" s="677">
        <f t="shared" si="2"/>
        <v>0</v>
      </c>
      <c r="BC33" s="468" t="e">
        <f t="shared" si="3"/>
        <v>#VALUE!</v>
      </c>
    </row>
    <row r="34" spans="1:55" ht="22.5" customHeight="1">
      <c r="A34" s="28">
        <v>16</v>
      </c>
      <c r="B34" s="6" t="s">
        <v>3162</v>
      </c>
      <c r="C34" s="3" t="s">
        <v>172</v>
      </c>
      <c r="D34" s="9" t="s">
        <v>171</v>
      </c>
      <c r="E34" s="2">
        <v>12</v>
      </c>
      <c r="F34" s="45">
        <v>222</v>
      </c>
      <c r="G34" s="306">
        <f t="shared" si="0"/>
        <v>261.95999999999998</v>
      </c>
      <c r="H34" s="680" t="str">
        <f t="shared" si="1"/>
        <v/>
      </c>
      <c r="I34" s="690"/>
      <c r="J34" s="544" t="s">
        <v>3163</v>
      </c>
      <c r="K34" s="544" t="s">
        <v>3164</v>
      </c>
      <c r="L34" s="607">
        <v>4607170101009</v>
      </c>
      <c r="AC34" s="677">
        <f t="shared" si="2"/>
        <v>0</v>
      </c>
      <c r="BC34" s="468" t="e">
        <f t="shared" si="3"/>
        <v>#VALUE!</v>
      </c>
    </row>
    <row r="35" spans="1:55" ht="25.5" customHeight="1">
      <c r="A35" s="28">
        <v>17</v>
      </c>
      <c r="B35" s="24" t="s">
        <v>3165</v>
      </c>
      <c r="C35" s="3" t="s">
        <v>158</v>
      </c>
      <c r="D35" s="354" t="s">
        <v>159</v>
      </c>
      <c r="E35" s="85">
        <v>12</v>
      </c>
      <c r="F35" s="44">
        <v>94</v>
      </c>
      <c r="G35" s="305">
        <f t="shared" si="0"/>
        <v>110.91999999999999</v>
      </c>
      <c r="H35" s="682" t="str">
        <f t="shared" si="1"/>
        <v/>
      </c>
      <c r="I35" s="694"/>
      <c r="J35" s="2" t="s">
        <v>3166</v>
      </c>
      <c r="K35" s="544"/>
      <c r="L35" s="607">
        <v>4607170101061</v>
      </c>
      <c r="AC35" s="677">
        <f t="shared" si="2"/>
        <v>0</v>
      </c>
      <c r="BC35" s="468" t="e">
        <f t="shared" si="3"/>
        <v>#VALUE!</v>
      </c>
    </row>
    <row r="36" spans="1:55" ht="21.75" customHeight="1">
      <c r="A36" s="28">
        <v>18</v>
      </c>
      <c r="B36" s="6" t="s">
        <v>3167</v>
      </c>
      <c r="C36" s="3" t="s">
        <v>160</v>
      </c>
      <c r="D36" s="86" t="s">
        <v>161</v>
      </c>
      <c r="E36" s="2">
        <v>25</v>
      </c>
      <c r="F36" s="45">
        <v>52</v>
      </c>
      <c r="G36" s="306">
        <f t="shared" si="0"/>
        <v>61.36</v>
      </c>
      <c r="H36" s="680" t="str">
        <f t="shared" si="1"/>
        <v/>
      </c>
      <c r="I36" s="690"/>
      <c r="J36" s="544" t="s">
        <v>3168</v>
      </c>
      <c r="K36" s="544"/>
      <c r="L36" s="607">
        <v>4607170101078</v>
      </c>
      <c r="AC36" s="677">
        <f t="shared" si="2"/>
        <v>0</v>
      </c>
      <c r="BC36" s="468" t="e">
        <f t="shared" si="3"/>
        <v>#VALUE!</v>
      </c>
    </row>
    <row r="37" spans="1:55" ht="17.25" customHeight="1">
      <c r="A37" s="28">
        <v>19</v>
      </c>
      <c r="B37" s="6" t="s">
        <v>3169</v>
      </c>
      <c r="C37" s="3" t="s">
        <v>178</v>
      </c>
      <c r="D37" s="86" t="s">
        <v>179</v>
      </c>
      <c r="E37" s="2">
        <v>12</v>
      </c>
      <c r="F37" s="49">
        <v>319</v>
      </c>
      <c r="G37" s="298">
        <f t="shared" si="0"/>
        <v>376.41999999999996</v>
      </c>
      <c r="H37" s="681" t="str">
        <f t="shared" si="1"/>
        <v/>
      </c>
      <c r="I37" s="691"/>
      <c r="J37" s="545" t="s">
        <v>3170</v>
      </c>
      <c r="K37" s="544" t="s">
        <v>3152</v>
      </c>
      <c r="L37" s="607">
        <v>4607170106271</v>
      </c>
      <c r="AC37" s="677">
        <f t="shared" si="2"/>
        <v>0</v>
      </c>
      <c r="BC37" s="468" t="e">
        <f t="shared" si="3"/>
        <v>#VALUE!</v>
      </c>
    </row>
    <row r="38" spans="1:55" ht="17.25" customHeight="1">
      <c r="A38" s="28">
        <v>20</v>
      </c>
      <c r="B38" s="6" t="s">
        <v>3171</v>
      </c>
      <c r="C38" s="3" t="s">
        <v>180</v>
      </c>
      <c r="D38" s="86" t="s">
        <v>181</v>
      </c>
      <c r="E38" s="2">
        <v>6</v>
      </c>
      <c r="F38" s="49">
        <v>367</v>
      </c>
      <c r="G38" s="298">
        <f t="shared" si="0"/>
        <v>433.06</v>
      </c>
      <c r="H38" s="681" t="str">
        <f t="shared" si="1"/>
        <v/>
      </c>
      <c r="I38" s="691"/>
      <c r="J38" s="545" t="s">
        <v>3172</v>
      </c>
      <c r="K38" s="544" t="s">
        <v>3173</v>
      </c>
      <c r="L38" s="607">
        <v>4607170101399</v>
      </c>
      <c r="AC38" s="677">
        <f t="shared" si="2"/>
        <v>0</v>
      </c>
      <c r="BC38" s="468" t="e">
        <f t="shared" si="3"/>
        <v>#VALUE!</v>
      </c>
    </row>
    <row r="39" spans="1:55" ht="33" customHeight="1">
      <c r="A39" s="28">
        <v>21</v>
      </c>
      <c r="B39" s="6" t="s">
        <v>3174</v>
      </c>
      <c r="C39" s="57" t="s">
        <v>1947</v>
      </c>
      <c r="D39" s="86" t="s">
        <v>1948</v>
      </c>
      <c r="E39" s="2">
        <v>2</v>
      </c>
      <c r="F39" s="49">
        <v>216</v>
      </c>
      <c r="G39" s="298">
        <f t="shared" si="0"/>
        <v>254.88</v>
      </c>
      <c r="H39" s="681" t="str">
        <f t="shared" si="1"/>
        <v/>
      </c>
      <c r="I39" s="691"/>
      <c r="J39" s="545" t="s">
        <v>3175</v>
      </c>
      <c r="K39" s="544"/>
      <c r="L39" s="607">
        <v>4607170106882</v>
      </c>
      <c r="AC39" s="677">
        <f t="shared" si="2"/>
        <v>0</v>
      </c>
      <c r="BC39" s="468" t="e">
        <f t="shared" si="3"/>
        <v>#VALUE!</v>
      </c>
    </row>
    <row r="40" spans="1:55" ht="35.25" customHeight="1" thickBot="1">
      <c r="A40" s="28">
        <v>22</v>
      </c>
      <c r="B40" s="6" t="s">
        <v>3176</v>
      </c>
      <c r="C40" s="57" t="s">
        <v>1949</v>
      </c>
      <c r="D40" s="86" t="s">
        <v>1950</v>
      </c>
      <c r="E40" s="2">
        <v>1</v>
      </c>
      <c r="F40" s="49">
        <v>317</v>
      </c>
      <c r="G40" s="298">
        <f t="shared" si="0"/>
        <v>374.06</v>
      </c>
      <c r="H40" s="681" t="str">
        <f t="shared" si="1"/>
        <v/>
      </c>
      <c r="I40" s="691"/>
      <c r="J40" s="545" t="s">
        <v>3177</v>
      </c>
      <c r="K40" s="544"/>
      <c r="L40" s="607">
        <v>4650078592752</v>
      </c>
      <c r="AC40" s="677">
        <f t="shared" si="2"/>
        <v>0</v>
      </c>
      <c r="BC40" s="468" t="e">
        <f t="shared" si="3"/>
        <v>#VALUE!</v>
      </c>
    </row>
    <row r="41" spans="1:55" ht="15.75" customHeight="1">
      <c r="A41" s="546"/>
      <c r="B41" s="547"/>
      <c r="C41" s="547"/>
      <c r="D41" s="547" t="s">
        <v>183</v>
      </c>
      <c r="E41" s="547"/>
      <c r="F41" s="547"/>
      <c r="G41" s="548"/>
      <c r="H41" s="683"/>
      <c r="I41" s="695"/>
      <c r="J41" s="549"/>
      <c r="K41" s="658"/>
      <c r="L41" s="658"/>
      <c r="AC41" s="677" t="e">
        <f t="shared" si="2"/>
        <v>#DIV/0!</v>
      </c>
      <c r="BC41" s="468" t="e">
        <f t="shared" si="3"/>
        <v>#DIV/0!</v>
      </c>
    </row>
    <row r="42" spans="1:55" ht="25.5" customHeight="1">
      <c r="A42" s="27">
        <v>23</v>
      </c>
      <c r="B42" s="6" t="s">
        <v>3178</v>
      </c>
      <c r="C42" s="3" t="s">
        <v>204</v>
      </c>
      <c r="D42" s="86" t="s">
        <v>205</v>
      </c>
      <c r="E42" s="2">
        <v>1</v>
      </c>
      <c r="F42" s="45">
        <v>563</v>
      </c>
      <c r="G42" s="306">
        <f t="shared" ref="G42:G73" si="4">F42*1.18</f>
        <v>664.33999999999992</v>
      </c>
      <c r="H42" s="680" t="str">
        <f t="shared" ref="H42:H73" si="5">IF(I42=0,"",AC42*E42)</f>
        <v/>
      </c>
      <c r="I42" s="690"/>
      <c r="J42" s="544" t="s">
        <v>3179</v>
      </c>
      <c r="K42" s="544"/>
      <c r="L42" s="607">
        <v>4607170100187</v>
      </c>
      <c r="AC42" s="677">
        <f t="shared" si="2"/>
        <v>0</v>
      </c>
      <c r="BC42" s="468" t="e">
        <f t="shared" si="3"/>
        <v>#VALUE!</v>
      </c>
    </row>
    <row r="43" spans="1:55" ht="17.25" customHeight="1">
      <c r="A43" s="28">
        <v>24</v>
      </c>
      <c r="B43" s="6" t="s">
        <v>3180</v>
      </c>
      <c r="C43" s="3" t="s">
        <v>212</v>
      </c>
      <c r="D43" s="716" t="s">
        <v>213</v>
      </c>
      <c r="E43" s="2">
        <v>1</v>
      </c>
      <c r="F43" s="45">
        <v>683</v>
      </c>
      <c r="G43" s="306">
        <f t="shared" si="4"/>
        <v>805.93999999999994</v>
      </c>
      <c r="H43" s="680" t="str">
        <f t="shared" si="5"/>
        <v/>
      </c>
      <c r="I43" s="690"/>
      <c r="J43" s="544" t="s">
        <v>3181</v>
      </c>
      <c r="K43" s="544" t="s">
        <v>3182</v>
      </c>
      <c r="L43" s="607">
        <v>4607170100194</v>
      </c>
      <c r="AC43" s="677">
        <f t="shared" si="2"/>
        <v>0</v>
      </c>
      <c r="BC43" s="468" t="e">
        <f t="shared" si="3"/>
        <v>#VALUE!</v>
      </c>
    </row>
    <row r="44" spans="1:55" ht="17.25" customHeight="1">
      <c r="A44" s="27">
        <v>25</v>
      </c>
      <c r="B44" s="6" t="s">
        <v>3183</v>
      </c>
      <c r="C44" s="3" t="s">
        <v>214</v>
      </c>
      <c r="D44" s="719"/>
      <c r="E44" s="2">
        <v>1</v>
      </c>
      <c r="F44" s="45">
        <v>644</v>
      </c>
      <c r="G44" s="306">
        <f t="shared" si="4"/>
        <v>759.92</v>
      </c>
      <c r="H44" s="680" t="str">
        <f t="shared" si="5"/>
        <v/>
      </c>
      <c r="I44" s="690"/>
      <c r="J44" s="544" t="s">
        <v>3181</v>
      </c>
      <c r="K44" s="544" t="s">
        <v>3184</v>
      </c>
      <c r="L44" s="607">
        <v>4607170100200</v>
      </c>
      <c r="AC44" s="677">
        <f t="shared" si="2"/>
        <v>0</v>
      </c>
      <c r="BC44" s="468" t="e">
        <f t="shared" si="3"/>
        <v>#VALUE!</v>
      </c>
    </row>
    <row r="45" spans="1:55" ht="17.25" customHeight="1">
      <c r="A45" s="28">
        <v>26</v>
      </c>
      <c r="B45" s="6" t="s">
        <v>3185</v>
      </c>
      <c r="C45" s="3" t="s">
        <v>206</v>
      </c>
      <c r="D45" s="86" t="s">
        <v>207</v>
      </c>
      <c r="E45" s="2">
        <v>1</v>
      </c>
      <c r="F45" s="45">
        <v>660</v>
      </c>
      <c r="G45" s="306">
        <f t="shared" si="4"/>
        <v>778.8</v>
      </c>
      <c r="H45" s="680" t="str">
        <f t="shared" si="5"/>
        <v/>
      </c>
      <c r="I45" s="690"/>
      <c r="J45" s="544" t="s">
        <v>3186</v>
      </c>
      <c r="K45" s="544"/>
      <c r="L45" s="607">
        <v>4607170100217</v>
      </c>
      <c r="AC45" s="677">
        <f t="shared" si="2"/>
        <v>0</v>
      </c>
      <c r="BC45" s="468" t="e">
        <f t="shared" si="3"/>
        <v>#VALUE!</v>
      </c>
    </row>
    <row r="46" spans="1:55" ht="31.5" customHeight="1">
      <c r="A46" s="27">
        <v>27</v>
      </c>
      <c r="B46" s="88" t="s">
        <v>3187</v>
      </c>
      <c r="C46" s="3" t="s">
        <v>208</v>
      </c>
      <c r="D46" s="86" t="s">
        <v>209</v>
      </c>
      <c r="E46" s="2">
        <v>1</v>
      </c>
      <c r="F46" s="45">
        <v>871</v>
      </c>
      <c r="G46" s="306">
        <f t="shared" si="4"/>
        <v>1027.78</v>
      </c>
      <c r="H46" s="680" t="str">
        <f t="shared" si="5"/>
        <v/>
      </c>
      <c r="I46" s="690"/>
      <c r="J46" s="550" t="s">
        <v>3188</v>
      </c>
      <c r="K46" s="550" t="s">
        <v>3190</v>
      </c>
      <c r="L46" s="607">
        <v>4607170100224</v>
      </c>
      <c r="AC46" s="677">
        <f t="shared" si="2"/>
        <v>0</v>
      </c>
      <c r="BC46" s="468" t="e">
        <f t="shared" si="3"/>
        <v>#VALUE!</v>
      </c>
    </row>
    <row r="47" spans="1:55" ht="17.25" customHeight="1">
      <c r="A47" s="28">
        <v>28</v>
      </c>
      <c r="B47" s="88" t="s">
        <v>3189</v>
      </c>
      <c r="C47" s="3" t="s">
        <v>210</v>
      </c>
      <c r="D47" s="9" t="s">
        <v>211</v>
      </c>
      <c r="E47" s="2">
        <v>1</v>
      </c>
      <c r="F47" s="45">
        <v>1256</v>
      </c>
      <c r="G47" s="306">
        <f t="shared" si="4"/>
        <v>1482.08</v>
      </c>
      <c r="H47" s="680" t="str">
        <f t="shared" si="5"/>
        <v/>
      </c>
      <c r="I47" s="690"/>
      <c r="J47" s="550" t="s">
        <v>3318</v>
      </c>
      <c r="K47" s="550" t="s">
        <v>3319</v>
      </c>
      <c r="L47" s="607">
        <v>4607170106400</v>
      </c>
      <c r="AC47" s="677">
        <f t="shared" si="2"/>
        <v>0</v>
      </c>
      <c r="BC47" s="468" t="e">
        <f t="shared" si="3"/>
        <v>#VALUE!</v>
      </c>
    </row>
    <row r="48" spans="1:55" ht="17.25" customHeight="1">
      <c r="A48" s="27">
        <v>29</v>
      </c>
      <c r="B48" s="6" t="s">
        <v>3192</v>
      </c>
      <c r="C48" s="3" t="s">
        <v>216</v>
      </c>
      <c r="D48" s="717" t="s">
        <v>215</v>
      </c>
      <c r="E48" s="2">
        <v>1</v>
      </c>
      <c r="F48" s="45">
        <v>957</v>
      </c>
      <c r="G48" s="306">
        <f>F48*1.18</f>
        <v>1129.26</v>
      </c>
      <c r="H48" s="680" t="str">
        <f t="shared" si="5"/>
        <v/>
      </c>
      <c r="I48" s="690"/>
      <c r="J48" s="544" t="s">
        <v>3191</v>
      </c>
      <c r="K48" s="544" t="s">
        <v>3320</v>
      </c>
      <c r="L48" s="607">
        <v>4650078592776</v>
      </c>
      <c r="AC48" s="677">
        <f t="shared" si="2"/>
        <v>0</v>
      </c>
      <c r="BC48" s="468" t="e">
        <f t="shared" si="3"/>
        <v>#VALUE!</v>
      </c>
    </row>
    <row r="49" spans="1:55" ht="17.25" customHeight="1">
      <c r="A49" s="28">
        <v>30</v>
      </c>
      <c r="B49" s="6" t="s">
        <v>3193</v>
      </c>
      <c r="C49" s="3" t="s">
        <v>217</v>
      </c>
      <c r="D49" s="717"/>
      <c r="E49" s="2">
        <v>1</v>
      </c>
      <c r="F49" s="45">
        <v>1046</v>
      </c>
      <c r="G49" s="306">
        <f>F49*1.18</f>
        <v>1234.28</v>
      </c>
      <c r="H49" s="680" t="str">
        <f t="shared" si="5"/>
        <v/>
      </c>
      <c r="I49" s="690"/>
      <c r="J49" s="544" t="s">
        <v>3194</v>
      </c>
      <c r="K49" s="544" t="s">
        <v>3195</v>
      </c>
      <c r="L49" s="607">
        <v>4650078592783</v>
      </c>
      <c r="AC49" s="677">
        <f t="shared" si="2"/>
        <v>0</v>
      </c>
      <c r="BC49" s="468" t="e">
        <f t="shared" si="3"/>
        <v>#VALUE!</v>
      </c>
    </row>
    <row r="50" spans="1:55" ht="17.25" customHeight="1">
      <c r="A50" s="27">
        <v>31</v>
      </c>
      <c r="B50" s="88" t="s">
        <v>3196</v>
      </c>
      <c r="C50" s="58" t="s">
        <v>218</v>
      </c>
      <c r="D50" s="719"/>
      <c r="E50" s="2">
        <v>1</v>
      </c>
      <c r="F50" s="45">
        <v>901</v>
      </c>
      <c r="G50" s="306">
        <f>F50*1.18</f>
        <v>1063.1799999999998</v>
      </c>
      <c r="H50" s="680" t="str">
        <f t="shared" si="5"/>
        <v/>
      </c>
      <c r="I50" s="690"/>
      <c r="J50" s="550" t="s">
        <v>3194</v>
      </c>
      <c r="K50" s="550" t="s">
        <v>3197</v>
      </c>
      <c r="L50" s="607">
        <v>4650078592790</v>
      </c>
      <c r="AC50" s="677">
        <f t="shared" si="2"/>
        <v>0</v>
      </c>
      <c r="BC50" s="468" t="e">
        <f t="shared" si="3"/>
        <v>#VALUE!</v>
      </c>
    </row>
    <row r="51" spans="1:55" ht="17.25" customHeight="1">
      <c r="A51" s="28">
        <v>32</v>
      </c>
      <c r="B51" s="88" t="s">
        <v>3198</v>
      </c>
      <c r="C51" s="3" t="s">
        <v>234</v>
      </c>
      <c r="D51" s="86" t="s">
        <v>235</v>
      </c>
      <c r="E51" s="2">
        <v>4</v>
      </c>
      <c r="F51" s="45">
        <v>494</v>
      </c>
      <c r="G51" s="306">
        <f t="shared" si="4"/>
        <v>582.91999999999996</v>
      </c>
      <c r="H51" s="680" t="str">
        <f t="shared" si="5"/>
        <v/>
      </c>
      <c r="I51" s="690"/>
      <c r="J51" s="550" t="s">
        <v>3199</v>
      </c>
      <c r="K51" s="550"/>
      <c r="L51" s="607">
        <v>4607170100262</v>
      </c>
      <c r="AC51" s="677">
        <f t="shared" ref="AC51:AC85" si="6">ROUNDUP(I51/E51,0)</f>
        <v>0</v>
      </c>
      <c r="BC51" s="468" t="e">
        <f t="shared" si="3"/>
        <v>#VALUE!</v>
      </c>
    </row>
    <row r="52" spans="1:55" ht="43.5" customHeight="1">
      <c r="A52" s="27">
        <v>33</v>
      </c>
      <c r="B52" s="6" t="s">
        <v>3200</v>
      </c>
      <c r="C52" s="3" t="s">
        <v>228</v>
      </c>
      <c r="D52" s="89" t="s">
        <v>229</v>
      </c>
      <c r="E52" s="2">
        <v>1</v>
      </c>
      <c r="F52" s="49">
        <v>495</v>
      </c>
      <c r="G52" s="298">
        <f t="shared" si="4"/>
        <v>584.1</v>
      </c>
      <c r="H52" s="680" t="str">
        <f t="shared" si="5"/>
        <v/>
      </c>
      <c r="I52" s="693"/>
      <c r="J52" s="544" t="s">
        <v>3201</v>
      </c>
      <c r="K52" s="544" t="s">
        <v>3202</v>
      </c>
      <c r="L52" s="607">
        <v>4607170100392</v>
      </c>
      <c r="AC52" s="677">
        <f t="shared" si="6"/>
        <v>0</v>
      </c>
      <c r="BC52" s="468" t="e">
        <f t="shared" si="3"/>
        <v>#VALUE!</v>
      </c>
    </row>
    <row r="53" spans="1:55" ht="28.5" customHeight="1">
      <c r="A53" s="28">
        <v>34</v>
      </c>
      <c r="B53" s="6" t="s">
        <v>3203</v>
      </c>
      <c r="C53" s="3" t="s">
        <v>230</v>
      </c>
      <c r="D53" s="86" t="s">
        <v>231</v>
      </c>
      <c r="E53" s="2">
        <v>1</v>
      </c>
      <c r="F53" s="45">
        <v>818</v>
      </c>
      <c r="G53" s="306">
        <f t="shared" si="4"/>
        <v>965.2399999999999</v>
      </c>
      <c r="H53" s="680" t="str">
        <f t="shared" si="5"/>
        <v/>
      </c>
      <c r="I53" s="690"/>
      <c r="J53" s="544" t="s">
        <v>3204</v>
      </c>
      <c r="K53" s="544" t="s">
        <v>3202</v>
      </c>
      <c r="L53" s="607">
        <v>4607170100408</v>
      </c>
      <c r="AC53" s="677">
        <f t="shared" si="6"/>
        <v>0</v>
      </c>
      <c r="BC53" s="468" t="e">
        <f t="shared" si="3"/>
        <v>#VALUE!</v>
      </c>
    </row>
    <row r="54" spans="1:55" ht="29.25" customHeight="1">
      <c r="A54" s="27">
        <v>35</v>
      </c>
      <c r="B54" s="6" t="s">
        <v>3205</v>
      </c>
      <c r="C54" s="3" t="s">
        <v>232</v>
      </c>
      <c r="D54" s="86" t="s">
        <v>233</v>
      </c>
      <c r="E54" s="2">
        <v>1</v>
      </c>
      <c r="F54" s="45">
        <v>899</v>
      </c>
      <c r="G54" s="306">
        <f t="shared" si="4"/>
        <v>1060.82</v>
      </c>
      <c r="H54" s="680" t="str">
        <f t="shared" si="5"/>
        <v/>
      </c>
      <c r="I54" s="690"/>
      <c r="J54" s="544" t="s">
        <v>3206</v>
      </c>
      <c r="K54" s="544" t="s">
        <v>3202</v>
      </c>
      <c r="L54" s="607">
        <v>4607170100415</v>
      </c>
      <c r="AC54" s="677">
        <f t="shared" si="6"/>
        <v>0</v>
      </c>
      <c r="BC54" s="468" t="e">
        <f t="shared" si="3"/>
        <v>#VALUE!</v>
      </c>
    </row>
    <row r="55" spans="1:55" ht="21.75" customHeight="1">
      <c r="A55" s="28">
        <v>36</v>
      </c>
      <c r="B55" s="22" t="s">
        <v>3207</v>
      </c>
      <c r="C55" s="66" t="s">
        <v>184</v>
      </c>
      <c r="D55" s="354" t="s">
        <v>185</v>
      </c>
      <c r="E55" s="85">
        <v>12</v>
      </c>
      <c r="F55" s="215">
        <v>143</v>
      </c>
      <c r="G55" s="297">
        <f t="shared" si="4"/>
        <v>168.73999999999998</v>
      </c>
      <c r="H55" s="682" t="str">
        <f t="shared" si="5"/>
        <v/>
      </c>
      <c r="I55" s="696"/>
      <c r="J55" s="551" t="s">
        <v>3208</v>
      </c>
      <c r="K55" s="550"/>
      <c r="L55" s="607">
        <v>4607170101023</v>
      </c>
      <c r="AC55" s="677">
        <f t="shared" si="6"/>
        <v>0</v>
      </c>
      <c r="BC55" s="468" t="e">
        <f t="shared" si="3"/>
        <v>#VALUE!</v>
      </c>
    </row>
    <row r="56" spans="1:55" ht="21.75" customHeight="1">
      <c r="A56" s="27">
        <v>37</v>
      </c>
      <c r="B56" s="6" t="s">
        <v>3209</v>
      </c>
      <c r="C56" s="3" t="s">
        <v>186</v>
      </c>
      <c r="D56" s="86" t="s">
        <v>187</v>
      </c>
      <c r="E56" s="2">
        <v>1</v>
      </c>
      <c r="F56" s="49">
        <v>268</v>
      </c>
      <c r="G56" s="298">
        <f t="shared" si="4"/>
        <v>316.24</v>
      </c>
      <c r="H56" s="680" t="str">
        <f t="shared" si="5"/>
        <v/>
      </c>
      <c r="I56" s="693"/>
      <c r="J56" s="544" t="s">
        <v>3210</v>
      </c>
      <c r="K56" s="544"/>
      <c r="L56" s="607">
        <v>4607170101030</v>
      </c>
      <c r="AC56" s="677">
        <f t="shared" si="6"/>
        <v>0</v>
      </c>
      <c r="BC56" s="468" t="e">
        <f t="shared" si="3"/>
        <v>#VALUE!</v>
      </c>
    </row>
    <row r="57" spans="1:55" ht="21.75" customHeight="1">
      <c r="A57" s="28">
        <v>38</v>
      </c>
      <c r="B57" s="6" t="s">
        <v>3211</v>
      </c>
      <c r="C57" s="3" t="s">
        <v>188</v>
      </c>
      <c r="D57" s="86" t="s">
        <v>189</v>
      </c>
      <c r="E57" s="2">
        <v>1</v>
      </c>
      <c r="F57" s="49">
        <v>256</v>
      </c>
      <c r="G57" s="298">
        <f t="shared" si="4"/>
        <v>302.08</v>
      </c>
      <c r="H57" s="680" t="str">
        <f t="shared" si="5"/>
        <v/>
      </c>
      <c r="I57" s="693"/>
      <c r="J57" s="544" t="s">
        <v>3212</v>
      </c>
      <c r="K57" s="544"/>
      <c r="L57" s="607">
        <v>4607170101047</v>
      </c>
      <c r="AC57" s="677">
        <f t="shared" si="6"/>
        <v>0</v>
      </c>
      <c r="BC57" s="468" t="e">
        <f t="shared" ref="BC57:BC85" si="7">H57/E57</f>
        <v>#VALUE!</v>
      </c>
    </row>
    <row r="58" spans="1:55" ht="21.75" customHeight="1">
      <c r="A58" s="27">
        <v>39</v>
      </c>
      <c r="B58" s="6" t="s">
        <v>3213</v>
      </c>
      <c r="C58" s="57" t="s">
        <v>190</v>
      </c>
      <c r="D58" s="86" t="s">
        <v>191</v>
      </c>
      <c r="E58" s="2">
        <v>1</v>
      </c>
      <c r="F58" s="49">
        <v>432</v>
      </c>
      <c r="G58" s="298">
        <f t="shared" si="4"/>
        <v>509.76</v>
      </c>
      <c r="H58" s="681" t="str">
        <f t="shared" si="5"/>
        <v/>
      </c>
      <c r="I58" s="691"/>
      <c r="J58" s="545" t="s">
        <v>3214</v>
      </c>
      <c r="K58" s="544"/>
      <c r="L58" s="607">
        <v>4607170101054</v>
      </c>
      <c r="AC58" s="677">
        <f t="shared" si="6"/>
        <v>0</v>
      </c>
      <c r="BC58" s="468" t="e">
        <f t="shared" si="7"/>
        <v>#VALUE!</v>
      </c>
    </row>
    <row r="59" spans="1:55" ht="17.25" customHeight="1">
      <c r="A59" s="28">
        <v>40</v>
      </c>
      <c r="B59" s="6" t="s">
        <v>3215</v>
      </c>
      <c r="C59" s="3" t="s">
        <v>192</v>
      </c>
      <c r="D59" s="87" t="s">
        <v>193</v>
      </c>
      <c r="E59" s="3">
        <v>1</v>
      </c>
      <c r="F59" s="49">
        <v>199</v>
      </c>
      <c r="G59" s="298">
        <f t="shared" si="4"/>
        <v>234.82</v>
      </c>
      <c r="H59" s="680" t="str">
        <f t="shared" si="5"/>
        <v/>
      </c>
      <c r="I59" s="693"/>
      <c r="J59" s="544" t="s">
        <v>3216</v>
      </c>
      <c r="K59" s="544"/>
      <c r="L59" s="607">
        <v>4607170101405</v>
      </c>
      <c r="AC59" s="677">
        <f t="shared" si="6"/>
        <v>0</v>
      </c>
      <c r="BC59" s="468" t="e">
        <f t="shared" si="7"/>
        <v>#VALUE!</v>
      </c>
    </row>
    <row r="60" spans="1:55" ht="26.25" customHeight="1">
      <c r="A60" s="27">
        <v>41</v>
      </c>
      <c r="B60" s="23" t="s">
        <v>3217</v>
      </c>
      <c r="C60" s="66" t="s">
        <v>236</v>
      </c>
      <c r="D60" s="9" t="s">
        <v>237</v>
      </c>
      <c r="E60" s="29">
        <v>1</v>
      </c>
      <c r="F60" s="45">
        <v>1419</v>
      </c>
      <c r="G60" s="308">
        <f t="shared" si="4"/>
        <v>1674.4199999999998</v>
      </c>
      <c r="H60" s="684" t="str">
        <f t="shared" si="5"/>
        <v/>
      </c>
      <c r="I60" s="697"/>
      <c r="J60" s="544" t="s">
        <v>3218</v>
      </c>
      <c r="K60" s="544" t="s">
        <v>3202</v>
      </c>
      <c r="L60" s="607">
        <v>4607170101429</v>
      </c>
      <c r="AC60" s="677">
        <f t="shared" si="6"/>
        <v>0</v>
      </c>
      <c r="BC60" s="468" t="e">
        <f t="shared" si="7"/>
        <v>#VALUE!</v>
      </c>
    </row>
    <row r="61" spans="1:55" ht="36" customHeight="1">
      <c r="A61" s="28">
        <v>42</v>
      </c>
      <c r="B61" s="88" t="s">
        <v>3219</v>
      </c>
      <c r="C61" s="3" t="s">
        <v>219</v>
      </c>
      <c r="D61" s="86" t="s">
        <v>3333</v>
      </c>
      <c r="E61" s="3">
        <v>1</v>
      </c>
      <c r="F61" s="45">
        <v>1655</v>
      </c>
      <c r="G61" s="306">
        <f t="shared" si="4"/>
        <v>1952.8999999999999</v>
      </c>
      <c r="H61" s="680" t="str">
        <f t="shared" si="5"/>
        <v/>
      </c>
      <c r="I61" s="690"/>
      <c r="J61" s="550" t="s">
        <v>3220</v>
      </c>
      <c r="K61" s="550" t="s">
        <v>3202</v>
      </c>
      <c r="L61" s="607">
        <v>4607170101412</v>
      </c>
      <c r="AC61" s="677">
        <f t="shared" si="6"/>
        <v>0</v>
      </c>
      <c r="BC61" s="468" t="e">
        <f t="shared" si="7"/>
        <v>#VALUE!</v>
      </c>
    </row>
    <row r="62" spans="1:55" ht="27.75" customHeight="1">
      <c r="A62" s="27">
        <v>43</v>
      </c>
      <c r="B62" s="88" t="s">
        <v>3221</v>
      </c>
      <c r="C62" s="3" t="s">
        <v>220</v>
      </c>
      <c r="D62" s="86" t="s">
        <v>221</v>
      </c>
      <c r="E62" s="3">
        <v>1</v>
      </c>
      <c r="F62" s="45">
        <v>1483</v>
      </c>
      <c r="G62" s="306">
        <f t="shared" si="4"/>
        <v>1749.9399999999998</v>
      </c>
      <c r="H62" s="680" t="str">
        <f t="shared" si="5"/>
        <v/>
      </c>
      <c r="I62" s="690"/>
      <c r="J62" s="550" t="s">
        <v>3222</v>
      </c>
      <c r="K62" s="550" t="s">
        <v>3190</v>
      </c>
      <c r="L62" s="607">
        <v>4607170106363</v>
      </c>
      <c r="AC62" s="677">
        <f t="shared" si="6"/>
        <v>0</v>
      </c>
      <c r="BC62" s="468" t="e">
        <f t="shared" si="7"/>
        <v>#VALUE!</v>
      </c>
    </row>
    <row r="63" spans="1:55" ht="46.5" customHeight="1">
      <c r="A63" s="28">
        <v>44</v>
      </c>
      <c r="B63" s="6" t="s">
        <v>3223</v>
      </c>
      <c r="C63" s="57" t="s">
        <v>200</v>
      </c>
      <c r="D63" s="86" t="s">
        <v>201</v>
      </c>
      <c r="E63" s="3">
        <v>4</v>
      </c>
      <c r="F63" s="49">
        <v>934</v>
      </c>
      <c r="G63" s="298">
        <f t="shared" si="4"/>
        <v>1102.1199999999999</v>
      </c>
      <c r="H63" s="681" t="str">
        <f t="shared" si="5"/>
        <v/>
      </c>
      <c r="I63" s="691"/>
      <c r="J63" s="545" t="s">
        <v>3224</v>
      </c>
      <c r="K63" s="544" t="s">
        <v>3202</v>
      </c>
      <c r="L63" s="607">
        <v>4607170106301</v>
      </c>
      <c r="AC63" s="677">
        <f t="shared" si="6"/>
        <v>0</v>
      </c>
      <c r="BC63" s="468" t="e">
        <f t="shared" si="7"/>
        <v>#VALUE!</v>
      </c>
    </row>
    <row r="64" spans="1:55" ht="17.25" customHeight="1">
      <c r="A64" s="27">
        <v>45</v>
      </c>
      <c r="B64" s="6" t="s">
        <v>3225</v>
      </c>
      <c r="C64" s="57" t="s">
        <v>202</v>
      </c>
      <c r="D64" s="87" t="s">
        <v>203</v>
      </c>
      <c r="E64" s="3">
        <v>4</v>
      </c>
      <c r="F64" s="49">
        <v>695</v>
      </c>
      <c r="G64" s="298">
        <f t="shared" si="4"/>
        <v>820.09999999999991</v>
      </c>
      <c r="H64" s="681" t="str">
        <f t="shared" si="5"/>
        <v/>
      </c>
      <c r="I64" s="691"/>
      <c r="J64" s="552" t="s">
        <v>3226</v>
      </c>
      <c r="K64" s="544"/>
      <c r="L64" s="607">
        <v>4607170106318</v>
      </c>
      <c r="AC64" s="677">
        <f t="shared" si="6"/>
        <v>0</v>
      </c>
      <c r="BC64" s="468" t="e">
        <f t="shared" si="7"/>
        <v>#VALUE!</v>
      </c>
    </row>
    <row r="65" spans="1:55" ht="17.25" customHeight="1">
      <c r="A65" s="28">
        <v>46</v>
      </c>
      <c r="B65" s="6" t="s">
        <v>3227</v>
      </c>
      <c r="C65" s="57" t="s">
        <v>194</v>
      </c>
      <c r="D65" s="87" t="s">
        <v>195</v>
      </c>
      <c r="E65" s="3">
        <v>10</v>
      </c>
      <c r="F65" s="49">
        <v>231</v>
      </c>
      <c r="G65" s="298">
        <f t="shared" si="4"/>
        <v>272.58</v>
      </c>
      <c r="H65" s="681" t="str">
        <f t="shared" si="5"/>
        <v/>
      </c>
      <c r="I65" s="691"/>
      <c r="J65" s="545" t="s">
        <v>3228</v>
      </c>
      <c r="K65" s="544"/>
      <c r="L65" s="607"/>
      <c r="AC65" s="677">
        <f t="shared" si="6"/>
        <v>0</v>
      </c>
      <c r="BC65" s="468" t="e">
        <f t="shared" si="7"/>
        <v>#VALUE!</v>
      </c>
    </row>
    <row r="66" spans="1:55" ht="17.25" customHeight="1">
      <c r="A66" s="27">
        <v>47</v>
      </c>
      <c r="B66" s="6" t="s">
        <v>3229</v>
      </c>
      <c r="C66" s="57" t="s">
        <v>196</v>
      </c>
      <c r="D66" s="87" t="s">
        <v>197</v>
      </c>
      <c r="E66" s="3">
        <v>4</v>
      </c>
      <c r="F66" s="49">
        <v>299</v>
      </c>
      <c r="G66" s="298">
        <f t="shared" si="4"/>
        <v>352.82</v>
      </c>
      <c r="H66" s="681" t="str">
        <f t="shared" si="5"/>
        <v/>
      </c>
      <c r="I66" s="691"/>
      <c r="J66" s="545" t="s">
        <v>3230</v>
      </c>
      <c r="K66" s="544" t="s">
        <v>3231</v>
      </c>
      <c r="L66" s="607">
        <v>4607170106332</v>
      </c>
      <c r="AC66" s="677">
        <f t="shared" si="6"/>
        <v>0</v>
      </c>
      <c r="BC66" s="468" t="e">
        <f t="shared" si="7"/>
        <v>#VALUE!</v>
      </c>
    </row>
    <row r="67" spans="1:55" ht="17.25" customHeight="1">
      <c r="A67" s="28">
        <v>48</v>
      </c>
      <c r="B67" s="6" t="s">
        <v>3232</v>
      </c>
      <c r="C67" s="57" t="s">
        <v>198</v>
      </c>
      <c r="D67" s="87" t="s">
        <v>199</v>
      </c>
      <c r="E67" s="3">
        <v>1</v>
      </c>
      <c r="F67" s="49">
        <v>251</v>
      </c>
      <c r="G67" s="298">
        <f>F67*1.18</f>
        <v>296.18</v>
      </c>
      <c r="H67" s="681" t="str">
        <f t="shared" si="5"/>
        <v/>
      </c>
      <c r="I67" s="691"/>
      <c r="J67" s="545" t="s">
        <v>3233</v>
      </c>
      <c r="K67" s="544"/>
      <c r="L67" s="607">
        <v>4607170106349</v>
      </c>
      <c r="AC67" s="677">
        <f t="shared" si="6"/>
        <v>0</v>
      </c>
      <c r="BC67" s="468" t="e">
        <f t="shared" si="7"/>
        <v>#VALUE!</v>
      </c>
    </row>
    <row r="68" spans="1:55" ht="17.25" customHeight="1">
      <c r="A68" s="27">
        <v>49</v>
      </c>
      <c r="B68" s="88" t="s">
        <v>3234</v>
      </c>
      <c r="C68" s="3" t="s">
        <v>222</v>
      </c>
      <c r="D68" s="89" t="s">
        <v>223</v>
      </c>
      <c r="E68" s="3">
        <v>1</v>
      </c>
      <c r="F68" s="45">
        <v>1678</v>
      </c>
      <c r="G68" s="306">
        <f t="shared" si="4"/>
        <v>1980.04</v>
      </c>
      <c r="H68" s="680" t="str">
        <f t="shared" si="5"/>
        <v/>
      </c>
      <c r="I68" s="690"/>
      <c r="J68" s="550" t="s">
        <v>3235</v>
      </c>
      <c r="K68" s="550" t="s">
        <v>3202</v>
      </c>
      <c r="L68" s="607">
        <v>4607170106370</v>
      </c>
      <c r="AC68" s="677">
        <f t="shared" si="6"/>
        <v>0</v>
      </c>
      <c r="BC68" s="468" t="e">
        <f t="shared" si="7"/>
        <v>#VALUE!</v>
      </c>
    </row>
    <row r="69" spans="1:55" ht="17.25" customHeight="1">
      <c r="A69" s="28">
        <v>50</v>
      </c>
      <c r="B69" s="88" t="s">
        <v>3236</v>
      </c>
      <c r="C69" s="3" t="s">
        <v>224</v>
      </c>
      <c r="D69" s="89" t="s">
        <v>225</v>
      </c>
      <c r="E69" s="3">
        <v>1</v>
      </c>
      <c r="F69" s="45">
        <v>1260</v>
      </c>
      <c r="G69" s="306">
        <f t="shared" si="4"/>
        <v>1486.8</v>
      </c>
      <c r="H69" s="680" t="str">
        <f t="shared" si="5"/>
        <v/>
      </c>
      <c r="I69" s="690"/>
      <c r="J69" s="550" t="s">
        <v>3237</v>
      </c>
      <c r="K69" s="550" t="s">
        <v>3202</v>
      </c>
      <c r="L69" s="607">
        <v>4607170106387</v>
      </c>
      <c r="AC69" s="677">
        <f t="shared" si="6"/>
        <v>0</v>
      </c>
      <c r="BC69" s="468" t="e">
        <f t="shared" si="7"/>
        <v>#VALUE!</v>
      </c>
    </row>
    <row r="70" spans="1:55" ht="22.5" customHeight="1">
      <c r="A70" s="27">
        <v>51</v>
      </c>
      <c r="B70" s="88" t="s">
        <v>3238</v>
      </c>
      <c r="C70" s="3" t="s">
        <v>226</v>
      </c>
      <c r="D70" s="89" t="s">
        <v>227</v>
      </c>
      <c r="E70" s="3">
        <v>1</v>
      </c>
      <c r="F70" s="45">
        <v>814</v>
      </c>
      <c r="G70" s="306">
        <f t="shared" si="4"/>
        <v>960.52</v>
      </c>
      <c r="H70" s="680" t="str">
        <f t="shared" si="5"/>
        <v/>
      </c>
      <c r="I70" s="690"/>
      <c r="J70" s="550" t="s">
        <v>3239</v>
      </c>
      <c r="K70" s="550"/>
      <c r="L70" s="607">
        <v>4607170106394</v>
      </c>
      <c r="AC70" s="677">
        <f t="shared" si="6"/>
        <v>0</v>
      </c>
      <c r="BC70" s="468" t="e">
        <f t="shared" si="7"/>
        <v>#VALUE!</v>
      </c>
    </row>
    <row r="71" spans="1:55" ht="38.25" customHeight="1">
      <c r="A71" s="28">
        <v>52</v>
      </c>
      <c r="B71" s="6" t="s">
        <v>3240</v>
      </c>
      <c r="C71" s="3" t="s">
        <v>1951</v>
      </c>
      <c r="D71" s="354" t="s">
        <v>1952</v>
      </c>
      <c r="E71" s="2">
        <v>1</v>
      </c>
      <c r="F71" s="44">
        <v>4146</v>
      </c>
      <c r="G71" s="308">
        <f t="shared" si="4"/>
        <v>4892.28</v>
      </c>
      <c r="H71" s="684" t="str">
        <f t="shared" si="5"/>
        <v/>
      </c>
      <c r="I71" s="697"/>
      <c r="J71" s="544" t="s">
        <v>3241</v>
      </c>
      <c r="K71" s="544" t="s">
        <v>3202</v>
      </c>
      <c r="L71" s="607">
        <v>4650078592806</v>
      </c>
      <c r="AC71" s="677">
        <f t="shared" si="6"/>
        <v>0</v>
      </c>
      <c r="BC71" s="468" t="e">
        <f t="shared" si="7"/>
        <v>#VALUE!</v>
      </c>
    </row>
    <row r="72" spans="1:55" ht="24" customHeight="1">
      <c r="A72" s="27">
        <v>53</v>
      </c>
      <c r="B72" s="6" t="s">
        <v>3242</v>
      </c>
      <c r="C72" s="3">
        <v>178210</v>
      </c>
      <c r="D72" s="9" t="s">
        <v>3243</v>
      </c>
      <c r="E72" s="2">
        <v>1</v>
      </c>
      <c r="F72" s="45">
        <v>444</v>
      </c>
      <c r="G72" s="45">
        <f t="shared" si="4"/>
        <v>523.91999999999996</v>
      </c>
      <c r="H72" s="680" t="str">
        <f t="shared" si="5"/>
        <v/>
      </c>
      <c r="I72" s="698"/>
      <c r="J72" s="2" t="s">
        <v>3244</v>
      </c>
      <c r="K72" s="544" t="s">
        <v>3245</v>
      </c>
      <c r="L72" s="607">
        <v>4607170106905</v>
      </c>
      <c r="AC72" s="677">
        <f t="shared" si="6"/>
        <v>0</v>
      </c>
      <c r="BC72" s="468" t="e">
        <f t="shared" si="7"/>
        <v>#VALUE!</v>
      </c>
    </row>
    <row r="73" spans="1:55" ht="36" customHeight="1" thickBot="1">
      <c r="A73" s="28">
        <v>54</v>
      </c>
      <c r="B73" s="6" t="s">
        <v>3246</v>
      </c>
      <c r="C73" s="3">
        <v>178211</v>
      </c>
      <c r="D73" s="9" t="s">
        <v>3247</v>
      </c>
      <c r="E73" s="2">
        <v>1</v>
      </c>
      <c r="F73" s="45">
        <v>402</v>
      </c>
      <c r="G73" s="45">
        <f t="shared" si="4"/>
        <v>474.35999999999996</v>
      </c>
      <c r="H73" s="680" t="str">
        <f t="shared" si="5"/>
        <v/>
      </c>
      <c r="I73" s="698"/>
      <c r="J73" s="2" t="s">
        <v>3248</v>
      </c>
      <c r="K73" s="544" t="s">
        <v>3371</v>
      </c>
      <c r="L73" s="607">
        <v>4607170106912</v>
      </c>
      <c r="AC73" s="677">
        <f t="shared" si="6"/>
        <v>0</v>
      </c>
      <c r="BC73" s="468" t="e">
        <f t="shared" si="7"/>
        <v>#VALUE!</v>
      </c>
    </row>
    <row r="74" spans="1:55" ht="12" thickBot="1">
      <c r="A74" s="216"/>
      <c r="B74" s="217"/>
      <c r="C74" s="553"/>
      <c r="D74" s="553" t="s">
        <v>238</v>
      </c>
      <c r="E74" s="553"/>
      <c r="F74" s="553"/>
      <c r="G74" s="554"/>
      <c r="H74" s="685"/>
      <c r="I74" s="699"/>
      <c r="J74" s="555"/>
      <c r="K74" s="658"/>
      <c r="L74" s="658"/>
      <c r="AC74" s="677" t="e">
        <f t="shared" si="6"/>
        <v>#DIV/0!</v>
      </c>
      <c r="BC74" s="468" t="e">
        <f t="shared" si="7"/>
        <v>#DIV/0!</v>
      </c>
    </row>
    <row r="75" spans="1:55" ht="27" customHeight="1">
      <c r="A75" s="27">
        <v>55</v>
      </c>
      <c r="B75" s="24" t="s">
        <v>3249</v>
      </c>
      <c r="C75" s="64" t="s">
        <v>239</v>
      </c>
      <c r="D75" s="84" t="s">
        <v>165</v>
      </c>
      <c r="E75" s="85">
        <v>8</v>
      </c>
      <c r="F75" s="47">
        <v>285</v>
      </c>
      <c r="G75" s="305">
        <f t="shared" ref="G75:G97" si="8">F75*1.18</f>
        <v>336.29999999999995</v>
      </c>
      <c r="H75" s="681" t="str">
        <f t="shared" ref="H75:H98" si="9">IF(I75=0,"",AC75*E75)</f>
        <v/>
      </c>
      <c r="I75" s="692"/>
      <c r="J75" s="545" t="s">
        <v>3250</v>
      </c>
      <c r="K75" s="544"/>
      <c r="L75" s="607">
        <v>4650078592844</v>
      </c>
      <c r="AC75" s="677">
        <f t="shared" si="6"/>
        <v>0</v>
      </c>
      <c r="BC75" s="468" t="e">
        <f t="shared" si="7"/>
        <v>#VALUE!</v>
      </c>
    </row>
    <row r="76" spans="1:55" ht="18" customHeight="1">
      <c r="A76" s="27">
        <v>56</v>
      </c>
      <c r="B76" s="24" t="s">
        <v>3251</v>
      </c>
      <c r="C76" s="66" t="s">
        <v>240</v>
      </c>
      <c r="D76" s="86" t="s">
        <v>241</v>
      </c>
      <c r="E76" s="85">
        <v>8</v>
      </c>
      <c r="F76" s="44">
        <v>460</v>
      </c>
      <c r="G76" s="305">
        <f t="shared" si="8"/>
        <v>542.79999999999995</v>
      </c>
      <c r="H76" s="681" t="str">
        <f t="shared" si="9"/>
        <v/>
      </c>
      <c r="I76" s="692"/>
      <c r="J76" s="544" t="s">
        <v>3252</v>
      </c>
      <c r="K76" s="544"/>
      <c r="L76" s="607">
        <v>4607170101351</v>
      </c>
      <c r="AC76" s="677">
        <f t="shared" si="6"/>
        <v>0</v>
      </c>
      <c r="BC76" s="468" t="e">
        <f t="shared" si="7"/>
        <v>#VALUE!</v>
      </c>
    </row>
    <row r="77" spans="1:55" ht="24.75" customHeight="1">
      <c r="A77" s="27">
        <v>57</v>
      </c>
      <c r="B77" s="6" t="s">
        <v>3253</v>
      </c>
      <c r="C77" s="3" t="s">
        <v>242</v>
      </c>
      <c r="D77" s="86" t="s">
        <v>3334</v>
      </c>
      <c r="E77" s="2">
        <v>4</v>
      </c>
      <c r="F77" s="45">
        <v>733</v>
      </c>
      <c r="G77" s="306">
        <f t="shared" si="8"/>
        <v>864.93999999999994</v>
      </c>
      <c r="H77" s="680" t="str">
        <f t="shared" si="9"/>
        <v/>
      </c>
      <c r="I77" s="690"/>
      <c r="J77" s="544" t="s">
        <v>3254</v>
      </c>
      <c r="K77" s="544" t="s">
        <v>3255</v>
      </c>
      <c r="L77" s="607">
        <v>4607170101368</v>
      </c>
      <c r="AC77" s="677">
        <f t="shared" si="6"/>
        <v>0</v>
      </c>
      <c r="BC77" s="468" t="e">
        <f t="shared" si="7"/>
        <v>#VALUE!</v>
      </c>
    </row>
    <row r="78" spans="1:55" ht="24.75" customHeight="1">
      <c r="A78" s="27">
        <v>58</v>
      </c>
      <c r="B78" s="6" t="s">
        <v>3256</v>
      </c>
      <c r="C78" s="57" t="s">
        <v>243</v>
      </c>
      <c r="D78" s="86" t="s">
        <v>244</v>
      </c>
      <c r="E78" s="2">
        <v>4</v>
      </c>
      <c r="F78" s="45">
        <v>858</v>
      </c>
      <c r="G78" s="306">
        <f t="shared" si="8"/>
        <v>1012.4399999999999</v>
      </c>
      <c r="H78" s="681" t="str">
        <f t="shared" si="9"/>
        <v/>
      </c>
      <c r="I78" s="692"/>
      <c r="J78" s="545" t="s">
        <v>3257</v>
      </c>
      <c r="K78" s="544" t="s">
        <v>3255</v>
      </c>
      <c r="L78" s="607">
        <v>4607170101375</v>
      </c>
      <c r="AC78" s="677">
        <f t="shared" si="6"/>
        <v>0</v>
      </c>
      <c r="BC78" s="468" t="e">
        <f t="shared" si="7"/>
        <v>#VALUE!</v>
      </c>
    </row>
    <row r="79" spans="1:55" ht="18" customHeight="1">
      <c r="A79" s="27">
        <v>59</v>
      </c>
      <c r="B79" s="6" t="s">
        <v>3258</v>
      </c>
      <c r="C79" s="57" t="s">
        <v>245</v>
      </c>
      <c r="D79" s="86" t="s">
        <v>246</v>
      </c>
      <c r="E79" s="2">
        <v>8</v>
      </c>
      <c r="F79" s="45">
        <v>388</v>
      </c>
      <c r="G79" s="306">
        <f t="shared" si="8"/>
        <v>457.84</v>
      </c>
      <c r="H79" s="681" t="str">
        <f t="shared" si="9"/>
        <v/>
      </c>
      <c r="I79" s="692"/>
      <c r="J79" s="545" t="s">
        <v>3259</v>
      </c>
      <c r="K79" s="544"/>
      <c r="L79" s="607">
        <v>4607170106196</v>
      </c>
      <c r="AC79" s="677">
        <f t="shared" si="6"/>
        <v>0</v>
      </c>
      <c r="BC79" s="468" t="e">
        <f t="shared" si="7"/>
        <v>#VALUE!</v>
      </c>
    </row>
    <row r="80" spans="1:55" ht="18" customHeight="1">
      <c r="A80" s="27">
        <v>60</v>
      </c>
      <c r="B80" s="6" t="s">
        <v>3260</v>
      </c>
      <c r="C80" s="57" t="s">
        <v>247</v>
      </c>
      <c r="D80" s="86" t="s">
        <v>248</v>
      </c>
      <c r="E80" s="2">
        <v>8</v>
      </c>
      <c r="F80" s="45">
        <v>406</v>
      </c>
      <c r="G80" s="306">
        <f t="shared" si="8"/>
        <v>479.08</v>
      </c>
      <c r="H80" s="681" t="str">
        <f t="shared" si="9"/>
        <v/>
      </c>
      <c r="I80" s="692"/>
      <c r="J80" s="545" t="s">
        <v>3261</v>
      </c>
      <c r="K80" s="544"/>
      <c r="L80" s="607">
        <v>4607170106202</v>
      </c>
      <c r="AC80" s="677">
        <f t="shared" si="6"/>
        <v>0</v>
      </c>
      <c r="BC80" s="468" t="e">
        <f t="shared" si="7"/>
        <v>#VALUE!</v>
      </c>
    </row>
    <row r="81" spans="1:55" ht="18" customHeight="1">
      <c r="A81" s="27">
        <v>61</v>
      </c>
      <c r="B81" s="6" t="s">
        <v>3262</v>
      </c>
      <c r="C81" s="57" t="s">
        <v>249</v>
      </c>
      <c r="D81" s="86" t="s">
        <v>248</v>
      </c>
      <c r="E81" s="2">
        <v>8</v>
      </c>
      <c r="F81" s="45">
        <v>346</v>
      </c>
      <c r="G81" s="306">
        <f t="shared" si="8"/>
        <v>408.28</v>
      </c>
      <c r="H81" s="681" t="str">
        <f t="shared" si="9"/>
        <v/>
      </c>
      <c r="I81" s="692"/>
      <c r="J81" s="545" t="s">
        <v>3263</v>
      </c>
      <c r="K81" s="544"/>
      <c r="L81" s="607">
        <v>4607170106219</v>
      </c>
      <c r="AC81" s="677">
        <f t="shared" si="6"/>
        <v>0</v>
      </c>
      <c r="BC81" s="468" t="e">
        <f t="shared" si="7"/>
        <v>#VALUE!</v>
      </c>
    </row>
    <row r="82" spans="1:55" ht="18" customHeight="1">
      <c r="A82" s="27">
        <v>62</v>
      </c>
      <c r="B82" s="6" t="s">
        <v>3264</v>
      </c>
      <c r="C82" s="57" t="s">
        <v>250</v>
      </c>
      <c r="D82" s="86" t="s">
        <v>251</v>
      </c>
      <c r="E82" s="2">
        <v>6</v>
      </c>
      <c r="F82" s="45">
        <v>399</v>
      </c>
      <c r="G82" s="306">
        <f t="shared" si="8"/>
        <v>470.82</v>
      </c>
      <c r="H82" s="681" t="str">
        <f t="shared" si="9"/>
        <v/>
      </c>
      <c r="I82" s="692"/>
      <c r="J82" s="545" t="s">
        <v>3265</v>
      </c>
      <c r="K82" s="544"/>
      <c r="L82" s="607">
        <v>4607170106226</v>
      </c>
      <c r="AC82" s="677">
        <f t="shared" si="6"/>
        <v>0</v>
      </c>
      <c r="BC82" s="468" t="e">
        <f t="shared" si="7"/>
        <v>#VALUE!</v>
      </c>
    </row>
    <row r="83" spans="1:55" ht="18" customHeight="1">
      <c r="A83" s="27">
        <v>63</v>
      </c>
      <c r="B83" s="6" t="s">
        <v>3266</v>
      </c>
      <c r="C83" s="57" t="s">
        <v>252</v>
      </c>
      <c r="D83" s="86" t="s">
        <v>253</v>
      </c>
      <c r="E83" s="2">
        <v>6</v>
      </c>
      <c r="F83" s="45">
        <v>499</v>
      </c>
      <c r="G83" s="306">
        <f t="shared" si="8"/>
        <v>588.81999999999994</v>
      </c>
      <c r="H83" s="681" t="str">
        <f t="shared" si="9"/>
        <v/>
      </c>
      <c r="I83" s="692"/>
      <c r="J83" s="545" t="s">
        <v>3267</v>
      </c>
      <c r="K83" s="544"/>
      <c r="L83" s="607">
        <v>4607170106233</v>
      </c>
      <c r="AC83" s="677">
        <f t="shared" si="6"/>
        <v>0</v>
      </c>
      <c r="BC83" s="468" t="e">
        <f t="shared" si="7"/>
        <v>#VALUE!</v>
      </c>
    </row>
    <row r="84" spans="1:55" ht="18" customHeight="1">
      <c r="A84" s="27">
        <v>64</v>
      </c>
      <c r="B84" s="6" t="s">
        <v>3268</v>
      </c>
      <c r="C84" s="57" t="s">
        <v>254</v>
      </c>
      <c r="D84" s="86" t="s">
        <v>255</v>
      </c>
      <c r="E84" s="2">
        <v>6</v>
      </c>
      <c r="F84" s="45">
        <v>562</v>
      </c>
      <c r="G84" s="306">
        <f t="shared" si="8"/>
        <v>663.16</v>
      </c>
      <c r="H84" s="681" t="str">
        <f t="shared" si="9"/>
        <v/>
      </c>
      <c r="I84" s="692"/>
      <c r="J84" s="545" t="s">
        <v>3269</v>
      </c>
      <c r="K84" s="544"/>
      <c r="L84" s="607">
        <v>4607170106240</v>
      </c>
      <c r="AC84" s="677">
        <f t="shared" si="6"/>
        <v>0</v>
      </c>
      <c r="BC84" s="468" t="e">
        <f t="shared" si="7"/>
        <v>#VALUE!</v>
      </c>
    </row>
    <row r="85" spans="1:55" ht="18" customHeight="1">
      <c r="A85" s="27">
        <v>65</v>
      </c>
      <c r="B85" s="6" t="s">
        <v>3270</v>
      </c>
      <c r="C85" s="57" t="s">
        <v>256</v>
      </c>
      <c r="D85" s="86" t="s">
        <v>257</v>
      </c>
      <c r="E85" s="2">
        <v>8</v>
      </c>
      <c r="F85" s="45">
        <v>313</v>
      </c>
      <c r="G85" s="306">
        <f t="shared" si="8"/>
        <v>369.34</v>
      </c>
      <c r="H85" s="681" t="str">
        <f t="shared" si="9"/>
        <v/>
      </c>
      <c r="I85" s="692"/>
      <c r="J85" s="545" t="s">
        <v>3271</v>
      </c>
      <c r="K85" s="544"/>
      <c r="L85" s="607">
        <v>4607170106257</v>
      </c>
      <c r="AC85" s="677">
        <f t="shared" si="6"/>
        <v>0</v>
      </c>
      <c r="BC85" s="468" t="e">
        <f t="shared" si="7"/>
        <v>#VALUE!</v>
      </c>
    </row>
    <row r="86" spans="1:55" ht="71.25" customHeight="1">
      <c r="A86" s="27">
        <v>66</v>
      </c>
      <c r="B86" s="6" t="s">
        <v>3272</v>
      </c>
      <c r="C86" s="57" t="s">
        <v>258</v>
      </c>
      <c r="D86" s="86" t="s">
        <v>259</v>
      </c>
      <c r="E86" s="2">
        <v>16</v>
      </c>
      <c r="F86" s="45">
        <v>432</v>
      </c>
      <c r="G86" s="306">
        <f t="shared" si="8"/>
        <v>509.76</v>
      </c>
      <c r="H86" s="681" t="str">
        <f t="shared" si="9"/>
        <v/>
      </c>
      <c r="I86" s="692"/>
      <c r="J86" s="545" t="s">
        <v>3273</v>
      </c>
      <c r="K86" s="544" t="s">
        <v>3274</v>
      </c>
      <c r="L86" s="607">
        <v>4607170106264</v>
      </c>
      <c r="AC86" s="677">
        <f t="shared" ref="AC86:AC98" si="10">ROUNDUP(I86/E86,0)</f>
        <v>0</v>
      </c>
      <c r="BC86" s="468" t="e">
        <f t="shared" ref="BC86:BC98" si="11">H86/E86</f>
        <v>#VALUE!</v>
      </c>
    </row>
    <row r="87" spans="1:55" ht="24.75" customHeight="1">
      <c r="A87" s="27">
        <v>67</v>
      </c>
      <c r="B87" s="6" t="s">
        <v>3275</v>
      </c>
      <c r="C87" s="57">
        <v>178214</v>
      </c>
      <c r="D87" s="86" t="s">
        <v>3276</v>
      </c>
      <c r="E87" s="2">
        <v>10</v>
      </c>
      <c r="F87" s="45">
        <v>713</v>
      </c>
      <c r="G87" s="306">
        <f t="shared" si="8"/>
        <v>841.33999999999992</v>
      </c>
      <c r="H87" s="681" t="str">
        <f t="shared" si="9"/>
        <v/>
      </c>
      <c r="I87" s="692"/>
      <c r="J87" s="545" t="s">
        <v>3277</v>
      </c>
      <c r="K87" s="544" t="s">
        <v>3278</v>
      </c>
      <c r="L87" s="607">
        <v>4607170106943</v>
      </c>
      <c r="AC87" s="677">
        <f t="shared" si="10"/>
        <v>0</v>
      </c>
      <c r="BC87" s="468" t="e">
        <f t="shared" si="11"/>
        <v>#VALUE!</v>
      </c>
    </row>
    <row r="88" spans="1:55" ht="24.75" customHeight="1">
      <c r="A88" s="27">
        <v>68</v>
      </c>
      <c r="B88" s="6" t="s">
        <v>3279</v>
      </c>
      <c r="C88" s="57">
        <v>175845</v>
      </c>
      <c r="D88" s="86" t="s">
        <v>3334</v>
      </c>
      <c r="E88" s="2">
        <v>4</v>
      </c>
      <c r="F88" s="45">
        <v>446</v>
      </c>
      <c r="G88" s="306">
        <f>F88*1.18</f>
        <v>526.28</v>
      </c>
      <c r="H88" s="681" t="str">
        <f t="shared" si="9"/>
        <v/>
      </c>
      <c r="I88" s="692"/>
      <c r="J88" s="545" t="s">
        <v>3280</v>
      </c>
      <c r="K88" s="544" t="s">
        <v>3281</v>
      </c>
      <c r="L88" s="607">
        <v>4650078592851</v>
      </c>
      <c r="AC88" s="677">
        <f t="shared" si="10"/>
        <v>0</v>
      </c>
      <c r="BC88" s="468" t="e">
        <f t="shared" si="11"/>
        <v>#VALUE!</v>
      </c>
    </row>
    <row r="89" spans="1:55" ht="24.75" customHeight="1">
      <c r="A89" s="27">
        <v>69</v>
      </c>
      <c r="B89" s="6" t="s">
        <v>3282</v>
      </c>
      <c r="C89" s="57" t="s">
        <v>1953</v>
      </c>
      <c r="D89" s="86" t="s">
        <v>1954</v>
      </c>
      <c r="E89" s="2">
        <v>8</v>
      </c>
      <c r="F89" s="45">
        <v>401</v>
      </c>
      <c r="G89" s="306">
        <f>F89*1.18</f>
        <v>473.17999999999995</v>
      </c>
      <c r="H89" s="681" t="str">
        <f t="shared" si="9"/>
        <v/>
      </c>
      <c r="I89" s="692"/>
      <c r="J89" s="545" t="s">
        <v>3283</v>
      </c>
      <c r="K89" s="544"/>
      <c r="L89" s="607">
        <v>4650078592868</v>
      </c>
      <c r="AC89" s="677">
        <f t="shared" si="10"/>
        <v>0</v>
      </c>
      <c r="BC89" s="468" t="e">
        <f t="shared" si="11"/>
        <v>#VALUE!</v>
      </c>
    </row>
    <row r="90" spans="1:55" ht="24.75" customHeight="1">
      <c r="A90" s="27">
        <v>70</v>
      </c>
      <c r="B90" s="6" t="s">
        <v>3284</v>
      </c>
      <c r="C90" s="57">
        <v>175846</v>
      </c>
      <c r="D90" s="86" t="s">
        <v>3063</v>
      </c>
      <c r="E90" s="2">
        <v>8</v>
      </c>
      <c r="F90" s="45">
        <v>385</v>
      </c>
      <c r="G90" s="306">
        <f>F90*1.18</f>
        <v>454.29999999999995</v>
      </c>
      <c r="H90" s="681" t="str">
        <f t="shared" si="9"/>
        <v/>
      </c>
      <c r="I90" s="692"/>
      <c r="J90" s="545" t="s">
        <v>3285</v>
      </c>
      <c r="K90" s="544"/>
      <c r="L90" s="607">
        <v>4650078592875</v>
      </c>
      <c r="AC90" s="677">
        <f t="shared" si="10"/>
        <v>0</v>
      </c>
      <c r="BC90" s="468" t="e">
        <f t="shared" si="11"/>
        <v>#VALUE!</v>
      </c>
    </row>
    <row r="91" spans="1:55" ht="24.75" customHeight="1">
      <c r="A91" s="27">
        <v>71</v>
      </c>
      <c r="B91" s="6" t="s">
        <v>3286</v>
      </c>
      <c r="C91" s="57">
        <v>175847</v>
      </c>
      <c r="D91" s="86" t="s">
        <v>244</v>
      </c>
      <c r="E91" s="2">
        <v>4</v>
      </c>
      <c r="F91" s="45">
        <v>500</v>
      </c>
      <c r="G91" s="306">
        <f>F91*1.18</f>
        <v>590</v>
      </c>
      <c r="H91" s="681" t="str">
        <f t="shared" si="9"/>
        <v/>
      </c>
      <c r="I91" s="692"/>
      <c r="J91" s="545" t="s">
        <v>3287</v>
      </c>
      <c r="K91" s="544" t="s">
        <v>3281</v>
      </c>
      <c r="L91" s="607">
        <v>4650078592882</v>
      </c>
      <c r="AC91" s="677">
        <f t="shared" si="10"/>
        <v>0</v>
      </c>
      <c r="BC91" s="468" t="e">
        <f t="shared" si="11"/>
        <v>#VALUE!</v>
      </c>
    </row>
    <row r="92" spans="1:55" ht="24.75" customHeight="1">
      <c r="A92" s="27">
        <v>72</v>
      </c>
      <c r="B92" s="88" t="s">
        <v>3288</v>
      </c>
      <c r="C92" s="57" t="s">
        <v>260</v>
      </c>
      <c r="D92" s="86" t="s">
        <v>261</v>
      </c>
      <c r="E92" s="2">
        <v>20</v>
      </c>
      <c r="F92" s="45">
        <v>48</v>
      </c>
      <c r="G92" s="306">
        <f t="shared" si="8"/>
        <v>56.64</v>
      </c>
      <c r="H92" s="681" t="str">
        <f t="shared" si="9"/>
        <v/>
      </c>
      <c r="I92" s="692"/>
      <c r="J92" s="552" t="s">
        <v>3289</v>
      </c>
      <c r="K92" s="550"/>
      <c r="L92" s="607">
        <v>4607170100163</v>
      </c>
      <c r="AC92" s="677">
        <f t="shared" si="10"/>
        <v>0</v>
      </c>
      <c r="BC92" s="468" t="e">
        <f t="shared" si="11"/>
        <v>#VALUE!</v>
      </c>
    </row>
    <row r="93" spans="1:55" ht="24.75" customHeight="1">
      <c r="A93" s="27">
        <v>73</v>
      </c>
      <c r="B93" s="6" t="s">
        <v>3290</v>
      </c>
      <c r="C93" s="3" t="s">
        <v>262</v>
      </c>
      <c r="D93" s="86" t="s">
        <v>263</v>
      </c>
      <c r="E93" s="2">
        <v>20</v>
      </c>
      <c r="F93" s="45">
        <v>52</v>
      </c>
      <c r="G93" s="306">
        <f t="shared" si="8"/>
        <v>61.36</v>
      </c>
      <c r="H93" s="680" t="str">
        <f t="shared" si="9"/>
        <v/>
      </c>
      <c r="I93" s="690"/>
      <c r="J93" s="544" t="s">
        <v>3291</v>
      </c>
      <c r="K93" s="544"/>
      <c r="L93" s="607">
        <v>4607170100125</v>
      </c>
      <c r="AC93" s="677">
        <f t="shared" si="10"/>
        <v>0</v>
      </c>
      <c r="BC93" s="468" t="e">
        <f t="shared" si="11"/>
        <v>#VALUE!</v>
      </c>
    </row>
    <row r="94" spans="1:55" ht="24.75" customHeight="1">
      <c r="A94" s="27">
        <v>74</v>
      </c>
      <c r="B94" s="6" t="s">
        <v>3292</v>
      </c>
      <c r="C94" s="57" t="s">
        <v>269</v>
      </c>
      <c r="D94" s="86" t="s">
        <v>270</v>
      </c>
      <c r="E94" s="2">
        <v>20</v>
      </c>
      <c r="F94" s="45">
        <v>80</v>
      </c>
      <c r="G94" s="306">
        <f>F94*1.18</f>
        <v>94.399999999999991</v>
      </c>
      <c r="H94" s="681" t="str">
        <f t="shared" si="9"/>
        <v/>
      </c>
      <c r="I94" s="692"/>
      <c r="J94" s="545" t="s">
        <v>3293</v>
      </c>
      <c r="K94" s="544"/>
      <c r="L94" s="607">
        <v>4607170100149</v>
      </c>
      <c r="AC94" s="677">
        <f t="shared" si="10"/>
        <v>0</v>
      </c>
      <c r="BC94" s="468" t="e">
        <f t="shared" si="11"/>
        <v>#VALUE!</v>
      </c>
    </row>
    <row r="95" spans="1:55" ht="24.75" customHeight="1">
      <c r="A95" s="27">
        <v>75</v>
      </c>
      <c r="B95" s="6" t="s">
        <v>3294</v>
      </c>
      <c r="C95" s="3" t="s">
        <v>264</v>
      </c>
      <c r="D95" s="86" t="s">
        <v>265</v>
      </c>
      <c r="E95" s="2">
        <v>48</v>
      </c>
      <c r="F95" s="49">
        <v>84</v>
      </c>
      <c r="G95" s="298">
        <f t="shared" si="8"/>
        <v>99.11999999999999</v>
      </c>
      <c r="H95" s="680" t="str">
        <f t="shared" si="9"/>
        <v/>
      </c>
      <c r="I95" s="693"/>
      <c r="J95" s="544" t="s">
        <v>3295</v>
      </c>
      <c r="K95" s="544" t="s">
        <v>3365</v>
      </c>
      <c r="L95" s="607">
        <v>4607170100170</v>
      </c>
      <c r="AC95" s="677">
        <f t="shared" si="10"/>
        <v>0</v>
      </c>
      <c r="BC95" s="468" t="e">
        <f t="shared" si="11"/>
        <v>#VALUE!</v>
      </c>
    </row>
    <row r="96" spans="1:55" ht="24.75" customHeight="1">
      <c r="A96" s="27">
        <v>76</v>
      </c>
      <c r="B96" s="6" t="s">
        <v>3296</v>
      </c>
      <c r="C96" s="57" t="s">
        <v>266</v>
      </c>
      <c r="D96" s="86" t="s">
        <v>267</v>
      </c>
      <c r="E96" s="2">
        <v>12</v>
      </c>
      <c r="F96" s="45">
        <v>73</v>
      </c>
      <c r="G96" s="306">
        <f t="shared" si="8"/>
        <v>86.14</v>
      </c>
      <c r="H96" s="681" t="str">
        <f t="shared" si="9"/>
        <v/>
      </c>
      <c r="I96" s="692"/>
      <c r="J96" s="545" t="s">
        <v>3297</v>
      </c>
      <c r="K96" s="544" t="s">
        <v>3184</v>
      </c>
      <c r="L96" s="607">
        <v>4607170100378</v>
      </c>
      <c r="AC96" s="677">
        <f t="shared" si="10"/>
        <v>0</v>
      </c>
      <c r="BC96" s="468" t="e">
        <f t="shared" si="11"/>
        <v>#VALUE!</v>
      </c>
    </row>
    <row r="97" spans="1:55" ht="34.5" customHeight="1">
      <c r="A97" s="27">
        <v>77</v>
      </c>
      <c r="B97" s="6" t="s">
        <v>3298</v>
      </c>
      <c r="C97" s="3" t="s">
        <v>268</v>
      </c>
      <c r="D97" s="86" t="s">
        <v>3335</v>
      </c>
      <c r="E97" s="2">
        <v>12</v>
      </c>
      <c r="F97" s="45">
        <v>72</v>
      </c>
      <c r="G97" s="306">
        <f t="shared" si="8"/>
        <v>84.96</v>
      </c>
      <c r="H97" s="680" t="str">
        <f t="shared" si="9"/>
        <v/>
      </c>
      <c r="I97" s="690"/>
      <c r="J97" s="544" t="s">
        <v>3299</v>
      </c>
      <c r="K97" s="544" t="s">
        <v>3182</v>
      </c>
      <c r="L97" s="607">
        <v>4607170100385</v>
      </c>
      <c r="AC97" s="677">
        <f t="shared" si="10"/>
        <v>0</v>
      </c>
      <c r="BC97" s="468" t="e">
        <f t="shared" si="11"/>
        <v>#VALUE!</v>
      </c>
    </row>
    <row r="98" spans="1:55" ht="24.75" customHeight="1" thickBot="1">
      <c r="A98" s="27">
        <v>78</v>
      </c>
      <c r="B98" s="6" t="s">
        <v>3300</v>
      </c>
      <c r="C98" s="66">
        <v>178215</v>
      </c>
      <c r="D98" s="9" t="s">
        <v>3301</v>
      </c>
      <c r="E98" s="2">
        <v>10</v>
      </c>
      <c r="F98" s="45">
        <v>482</v>
      </c>
      <c r="G98" s="45">
        <f>F98*1.18</f>
        <v>568.76</v>
      </c>
      <c r="H98" s="686" t="str">
        <f t="shared" si="9"/>
        <v/>
      </c>
      <c r="I98" s="698"/>
      <c r="J98" s="2" t="s">
        <v>3302</v>
      </c>
      <c r="K98" s="544" t="s">
        <v>3303</v>
      </c>
      <c r="L98" s="607">
        <v>4607170106950</v>
      </c>
      <c r="AC98" s="677">
        <f t="shared" si="10"/>
        <v>0</v>
      </c>
      <c r="BC98" s="468" t="e">
        <f t="shared" si="11"/>
        <v>#VALUE!</v>
      </c>
    </row>
    <row r="99" spans="1:55" ht="14" thickBot="1">
      <c r="A99" s="219"/>
      <c r="B99" s="687"/>
      <c r="C99" s="687"/>
      <c r="D99" s="687"/>
      <c r="E99" s="689" t="s">
        <v>271</v>
      </c>
      <c r="F99" s="687"/>
      <c r="G99" s="687"/>
      <c r="H99" s="700"/>
      <c r="I99" s="700"/>
      <c r="J99" s="687"/>
      <c r="K99" s="687"/>
      <c r="L99" s="688"/>
    </row>
    <row r="100" spans="1:55">
      <c r="A100" s="220"/>
      <c r="B100" s="221"/>
      <c r="C100" s="221"/>
      <c r="D100" s="221" t="s">
        <v>272</v>
      </c>
      <c r="E100" s="221"/>
      <c r="F100" s="221"/>
      <c r="G100" s="313"/>
      <c r="H100" s="701"/>
      <c r="I100" s="701"/>
      <c r="J100" s="662"/>
      <c r="K100" s="659"/>
      <c r="L100" s="659"/>
    </row>
    <row r="101" spans="1:55" ht="13">
      <c r="A101" s="28">
        <f>A98+1</f>
        <v>79</v>
      </c>
      <c r="B101" s="6" t="s">
        <v>273</v>
      </c>
      <c r="C101" s="62" t="s">
        <v>274</v>
      </c>
      <c r="D101" s="833" t="s">
        <v>275</v>
      </c>
      <c r="E101" s="834"/>
      <c r="F101" s="49">
        <v>471</v>
      </c>
      <c r="G101" s="298">
        <f t="shared" ref="G101:G110" si="12">F101*1.18</f>
        <v>555.78</v>
      </c>
      <c r="H101" s="680" t="str">
        <f>IF(I101=0,"",I101)</f>
        <v/>
      </c>
      <c r="I101" s="693"/>
      <c r="J101" s="663"/>
      <c r="K101" s="631"/>
      <c r="L101" s="631">
        <v>4607170101139</v>
      </c>
    </row>
    <row r="102" spans="1:55" ht="13">
      <c r="A102" s="28">
        <f>A101+1</f>
        <v>80</v>
      </c>
      <c r="B102" s="6" t="s">
        <v>276</v>
      </c>
      <c r="C102" s="62" t="s">
        <v>277</v>
      </c>
      <c r="D102" s="833" t="s">
        <v>278</v>
      </c>
      <c r="E102" s="834"/>
      <c r="F102" s="49">
        <v>479</v>
      </c>
      <c r="G102" s="298">
        <f t="shared" si="12"/>
        <v>565.21999999999991</v>
      </c>
      <c r="H102" s="680" t="str">
        <f t="shared" ref="H102:H158" si="13">IF(I102=0,"",I102)</f>
        <v/>
      </c>
      <c r="I102" s="693"/>
      <c r="J102" s="663"/>
      <c r="K102" s="631"/>
      <c r="L102" s="631">
        <v>4607170101146</v>
      </c>
    </row>
    <row r="103" spans="1:55" ht="13">
      <c r="A103" s="28">
        <f t="shared" ref="A103:A110" si="14">A102+1</f>
        <v>81</v>
      </c>
      <c r="B103" s="6" t="s">
        <v>279</v>
      </c>
      <c r="C103" s="62" t="s">
        <v>280</v>
      </c>
      <c r="D103" s="833" t="s">
        <v>135</v>
      </c>
      <c r="E103" s="834"/>
      <c r="F103" s="49">
        <v>652</v>
      </c>
      <c r="G103" s="298">
        <f t="shared" si="12"/>
        <v>769.36</v>
      </c>
      <c r="H103" s="680" t="str">
        <f t="shared" si="13"/>
        <v/>
      </c>
      <c r="I103" s="693"/>
      <c r="J103" s="663"/>
      <c r="K103" s="631"/>
      <c r="L103" s="631">
        <v>4607170101153</v>
      </c>
    </row>
    <row r="104" spans="1:55" ht="13">
      <c r="A104" s="28">
        <f t="shared" si="14"/>
        <v>82</v>
      </c>
      <c r="B104" s="6" t="s">
        <v>281</v>
      </c>
      <c r="C104" s="62" t="s">
        <v>282</v>
      </c>
      <c r="D104" s="833" t="s">
        <v>283</v>
      </c>
      <c r="E104" s="834"/>
      <c r="F104" s="49">
        <v>424</v>
      </c>
      <c r="G104" s="298">
        <f t="shared" si="12"/>
        <v>500.32</v>
      </c>
      <c r="H104" s="680" t="str">
        <f t="shared" si="13"/>
        <v/>
      </c>
      <c r="I104" s="693"/>
      <c r="J104" s="663"/>
      <c r="K104" s="631"/>
      <c r="L104" s="631">
        <v>4607170101160</v>
      </c>
    </row>
    <row r="105" spans="1:55" ht="13">
      <c r="A105" s="28">
        <f t="shared" si="14"/>
        <v>83</v>
      </c>
      <c r="B105" s="6" t="s">
        <v>284</v>
      </c>
      <c r="C105" s="62" t="s">
        <v>285</v>
      </c>
      <c r="D105" s="833" t="s">
        <v>286</v>
      </c>
      <c r="E105" s="834"/>
      <c r="F105" s="49">
        <v>453</v>
      </c>
      <c r="G105" s="298">
        <f t="shared" si="12"/>
        <v>534.54</v>
      </c>
      <c r="H105" s="680" t="str">
        <f t="shared" si="13"/>
        <v/>
      </c>
      <c r="I105" s="693"/>
      <c r="J105" s="663"/>
      <c r="K105" s="631"/>
      <c r="L105" s="631">
        <v>4607170101177</v>
      </c>
    </row>
    <row r="106" spans="1:55" ht="13">
      <c r="A106" s="28">
        <f t="shared" si="14"/>
        <v>84</v>
      </c>
      <c r="B106" s="6" t="s">
        <v>287</v>
      </c>
      <c r="C106" s="62" t="s">
        <v>288</v>
      </c>
      <c r="D106" s="833" t="s">
        <v>289</v>
      </c>
      <c r="E106" s="834"/>
      <c r="F106" s="49">
        <v>699</v>
      </c>
      <c r="G106" s="298">
        <f t="shared" si="12"/>
        <v>824.81999999999994</v>
      </c>
      <c r="H106" s="680" t="str">
        <f t="shared" si="13"/>
        <v/>
      </c>
      <c r="I106" s="693"/>
      <c r="J106" s="663"/>
      <c r="K106" s="631"/>
      <c r="L106" s="631">
        <v>4607170101184</v>
      </c>
    </row>
    <row r="107" spans="1:55" ht="13">
      <c r="A107" s="28">
        <f t="shared" si="14"/>
        <v>85</v>
      </c>
      <c r="B107" s="6" t="s">
        <v>290</v>
      </c>
      <c r="C107" s="62" t="s">
        <v>291</v>
      </c>
      <c r="D107" s="833" t="s">
        <v>292</v>
      </c>
      <c r="E107" s="834"/>
      <c r="F107" s="49">
        <v>547</v>
      </c>
      <c r="G107" s="298">
        <f t="shared" si="12"/>
        <v>645.45999999999992</v>
      </c>
      <c r="H107" s="680"/>
      <c r="I107" s="693"/>
      <c r="J107" s="663"/>
      <c r="K107" s="631"/>
      <c r="L107" s="631">
        <v>4607170101191</v>
      </c>
    </row>
    <row r="108" spans="1:55" ht="13">
      <c r="A108" s="28">
        <f t="shared" si="14"/>
        <v>86</v>
      </c>
      <c r="B108" s="6" t="s">
        <v>293</v>
      </c>
      <c r="C108" s="62" t="s">
        <v>294</v>
      </c>
      <c r="D108" s="833" t="s">
        <v>295</v>
      </c>
      <c r="E108" s="834"/>
      <c r="F108" s="49">
        <v>517</v>
      </c>
      <c r="G108" s="298">
        <f t="shared" si="12"/>
        <v>610.05999999999995</v>
      </c>
      <c r="H108" s="680" t="str">
        <f t="shared" si="13"/>
        <v/>
      </c>
      <c r="I108" s="693"/>
      <c r="J108" s="663"/>
      <c r="K108" s="631"/>
      <c r="L108" s="631">
        <v>4607170101207</v>
      </c>
    </row>
    <row r="109" spans="1:55" ht="13">
      <c r="A109" s="28">
        <f t="shared" si="14"/>
        <v>87</v>
      </c>
      <c r="B109" s="6" t="s">
        <v>1483</v>
      </c>
      <c r="C109" s="62" t="s">
        <v>1484</v>
      </c>
      <c r="D109" s="833" t="s">
        <v>1485</v>
      </c>
      <c r="E109" s="834"/>
      <c r="F109" s="49">
        <v>2652</v>
      </c>
      <c r="G109" s="298">
        <f t="shared" si="12"/>
        <v>3129.3599999999997</v>
      </c>
      <c r="H109" s="680" t="str">
        <f t="shared" si="13"/>
        <v/>
      </c>
      <c r="I109" s="693"/>
      <c r="J109" s="663"/>
      <c r="K109" s="631"/>
      <c r="L109" s="631">
        <v>4650078595319</v>
      </c>
    </row>
    <row r="110" spans="1:55" ht="13">
      <c r="A110" s="28">
        <f t="shared" si="14"/>
        <v>88</v>
      </c>
      <c r="B110" s="6" t="s">
        <v>1486</v>
      </c>
      <c r="C110" s="62" t="s">
        <v>1487</v>
      </c>
      <c r="D110" s="833" t="s">
        <v>1488</v>
      </c>
      <c r="E110" s="834"/>
      <c r="F110" s="49">
        <v>2652</v>
      </c>
      <c r="G110" s="298">
        <f t="shared" si="12"/>
        <v>3129.3599999999997</v>
      </c>
      <c r="H110" s="680" t="str">
        <f t="shared" si="13"/>
        <v/>
      </c>
      <c r="I110" s="693"/>
      <c r="J110" s="663"/>
      <c r="K110" s="631"/>
      <c r="L110" s="631">
        <v>4650078595326</v>
      </c>
    </row>
    <row r="111" spans="1:55">
      <c r="A111" s="222"/>
      <c r="B111" s="223"/>
      <c r="C111" s="223"/>
      <c r="D111" s="223" t="s">
        <v>296</v>
      </c>
      <c r="E111" s="223"/>
      <c r="F111" s="223"/>
      <c r="G111" s="314"/>
      <c r="H111" s="704"/>
      <c r="I111" s="702"/>
      <c r="J111" s="664"/>
      <c r="K111" s="660"/>
      <c r="L111" s="660"/>
    </row>
    <row r="112" spans="1:55" ht="13">
      <c r="A112" s="28">
        <f>A110+1</f>
        <v>89</v>
      </c>
      <c r="B112" s="6" t="s">
        <v>297</v>
      </c>
      <c r="C112" s="91" t="s">
        <v>298</v>
      </c>
      <c r="D112" s="833" t="s">
        <v>299</v>
      </c>
      <c r="E112" s="834"/>
      <c r="F112" s="49">
        <v>908</v>
      </c>
      <c r="G112" s="298">
        <f>F112*1.18</f>
        <v>1071.44</v>
      </c>
      <c r="H112" s="680" t="str">
        <f t="shared" si="13"/>
        <v/>
      </c>
      <c r="I112" s="693"/>
      <c r="J112" s="663"/>
      <c r="K112" s="631"/>
      <c r="L112" s="631">
        <v>4607170100569</v>
      </c>
    </row>
    <row r="113" spans="1:12" ht="13">
      <c r="A113" s="28">
        <f>A112+1</f>
        <v>90</v>
      </c>
      <c r="B113" s="6" t="s">
        <v>300</v>
      </c>
      <c r="C113" s="91" t="s">
        <v>301</v>
      </c>
      <c r="D113" s="833" t="s">
        <v>302</v>
      </c>
      <c r="E113" s="834"/>
      <c r="F113" s="49">
        <v>494</v>
      </c>
      <c r="G113" s="298">
        <f>F113*1.18</f>
        <v>582.91999999999996</v>
      </c>
      <c r="H113" s="680"/>
      <c r="I113" s="693"/>
      <c r="J113" s="663"/>
      <c r="K113" s="631"/>
      <c r="L113" s="631">
        <v>4607170100828</v>
      </c>
    </row>
    <row r="114" spans="1:12" ht="13">
      <c r="A114" s="28">
        <f>A113+1</f>
        <v>91</v>
      </c>
      <c r="B114" s="6" t="s">
        <v>303</v>
      </c>
      <c r="C114" s="91" t="s">
        <v>304</v>
      </c>
      <c r="D114" s="833" t="s">
        <v>13</v>
      </c>
      <c r="E114" s="834"/>
      <c r="F114" s="49">
        <v>564</v>
      </c>
      <c r="G114" s="298">
        <f>F114*1.18</f>
        <v>665.52</v>
      </c>
      <c r="H114" s="680" t="str">
        <f t="shared" si="13"/>
        <v/>
      </c>
      <c r="I114" s="693"/>
      <c r="J114" s="663"/>
      <c r="K114" s="631"/>
      <c r="L114" s="631">
        <v>4607170100835</v>
      </c>
    </row>
    <row r="115" spans="1:12" ht="13">
      <c r="A115" s="28">
        <f>A114+1</f>
        <v>92</v>
      </c>
      <c r="B115" s="6" t="s">
        <v>1489</v>
      </c>
      <c r="C115" s="91" t="s">
        <v>1490</v>
      </c>
      <c r="D115" s="833" t="s">
        <v>1491</v>
      </c>
      <c r="E115" s="834"/>
      <c r="F115" s="49">
        <v>3570</v>
      </c>
      <c r="G115" s="298">
        <f>F115*1.18</f>
        <v>4212.5999999999995</v>
      </c>
      <c r="H115" s="680" t="str">
        <f t="shared" si="13"/>
        <v/>
      </c>
      <c r="I115" s="693"/>
      <c r="J115" s="663"/>
      <c r="K115" s="631"/>
      <c r="L115" s="631">
        <v>4607170100828</v>
      </c>
    </row>
    <row r="116" spans="1:12">
      <c r="A116" s="222"/>
      <c r="B116" s="223"/>
      <c r="C116" s="223"/>
      <c r="D116" s="223" t="s">
        <v>305</v>
      </c>
      <c r="E116" s="223"/>
      <c r="F116" s="223"/>
      <c r="G116" s="314"/>
      <c r="H116" s="704"/>
      <c r="I116" s="702"/>
      <c r="J116" s="664"/>
      <c r="K116" s="660"/>
      <c r="L116" s="660"/>
    </row>
    <row r="117" spans="1:12" ht="13">
      <c r="A117" s="28">
        <f>A115+1</f>
        <v>93</v>
      </c>
      <c r="B117" s="6" t="s">
        <v>306</v>
      </c>
      <c r="C117" s="91" t="s">
        <v>307</v>
      </c>
      <c r="D117" s="833" t="s">
        <v>308</v>
      </c>
      <c r="E117" s="834"/>
      <c r="F117" s="49">
        <v>522</v>
      </c>
      <c r="G117" s="298">
        <f>F117*1.18</f>
        <v>615.95999999999992</v>
      </c>
      <c r="H117" s="680" t="str">
        <f t="shared" si="13"/>
        <v/>
      </c>
      <c r="I117" s="693"/>
      <c r="J117" s="663"/>
      <c r="K117" s="631"/>
      <c r="L117" s="631">
        <v>4607170100859</v>
      </c>
    </row>
    <row r="118" spans="1:12" ht="13">
      <c r="A118" s="28">
        <f>A117+1</f>
        <v>94</v>
      </c>
      <c r="B118" s="6" t="s">
        <v>309</v>
      </c>
      <c r="C118" s="91" t="s">
        <v>310</v>
      </c>
      <c r="D118" s="833" t="s">
        <v>311</v>
      </c>
      <c r="E118" s="834"/>
      <c r="F118" s="49">
        <v>495</v>
      </c>
      <c r="G118" s="298">
        <f>F118*1.18</f>
        <v>584.1</v>
      </c>
      <c r="H118" s="680" t="str">
        <f t="shared" si="13"/>
        <v/>
      </c>
      <c r="I118" s="693"/>
      <c r="J118" s="663"/>
      <c r="K118" s="631"/>
      <c r="L118" s="631">
        <v>4607170100842</v>
      </c>
    </row>
    <row r="119" spans="1:12">
      <c r="A119" s="222"/>
      <c r="B119" s="223"/>
      <c r="C119" s="223"/>
      <c r="D119" s="223" t="s">
        <v>312</v>
      </c>
      <c r="E119" s="223"/>
      <c r="F119" s="223"/>
      <c r="G119" s="314"/>
      <c r="H119" s="704"/>
      <c r="I119" s="702"/>
      <c r="J119" s="664"/>
      <c r="K119" s="660"/>
      <c r="L119" s="660"/>
    </row>
    <row r="120" spans="1:12" ht="13">
      <c r="A120" s="28">
        <f>A118+1</f>
        <v>95</v>
      </c>
      <c r="B120" s="92" t="s">
        <v>313</v>
      </c>
      <c r="C120" s="2" t="s">
        <v>314</v>
      </c>
      <c r="D120" s="833" t="s">
        <v>315</v>
      </c>
      <c r="E120" s="834"/>
      <c r="F120" s="49">
        <v>1041</v>
      </c>
      <c r="G120" s="298">
        <f>F120*1.18</f>
        <v>1228.3799999999999</v>
      </c>
      <c r="H120" s="680" t="str">
        <f t="shared" si="13"/>
        <v/>
      </c>
      <c r="I120" s="693"/>
      <c r="J120" s="663"/>
      <c r="K120" s="631"/>
      <c r="L120" s="631">
        <v>4607170100576</v>
      </c>
    </row>
    <row r="121" spans="1:12">
      <c r="A121" s="222"/>
      <c r="B121" s="223"/>
      <c r="C121" s="223"/>
      <c r="D121" s="223" t="s">
        <v>316</v>
      </c>
      <c r="E121" s="223"/>
      <c r="F121" s="223"/>
      <c r="G121" s="314"/>
      <c r="H121" s="704"/>
      <c r="I121" s="702"/>
      <c r="J121" s="664"/>
      <c r="K121" s="660"/>
      <c r="L121" s="660"/>
    </row>
    <row r="122" spans="1:12" ht="13">
      <c r="A122" s="28">
        <f>A120+1</f>
        <v>96</v>
      </c>
      <c r="B122" s="6" t="s">
        <v>317</v>
      </c>
      <c r="C122" s="93" t="s">
        <v>318</v>
      </c>
      <c r="D122" s="833" t="s">
        <v>319</v>
      </c>
      <c r="E122" s="834"/>
      <c r="F122" s="49">
        <v>493</v>
      </c>
      <c r="G122" s="298">
        <f>F122*1.18</f>
        <v>581.74</v>
      </c>
      <c r="H122" s="680" t="str">
        <f t="shared" si="13"/>
        <v/>
      </c>
      <c r="I122" s="693"/>
      <c r="J122" s="663"/>
      <c r="K122" s="631"/>
      <c r="L122" s="631">
        <v>4607170100583</v>
      </c>
    </row>
    <row r="123" spans="1:12" ht="13">
      <c r="A123" s="28">
        <f>A122+1</f>
        <v>97</v>
      </c>
      <c r="B123" s="6" t="s">
        <v>320</v>
      </c>
      <c r="C123" s="91" t="s">
        <v>321</v>
      </c>
      <c r="D123" s="833" t="s">
        <v>322</v>
      </c>
      <c r="E123" s="834"/>
      <c r="F123" s="49">
        <v>752</v>
      </c>
      <c r="G123" s="298">
        <f>F123*1.18</f>
        <v>887.3599999999999</v>
      </c>
      <c r="H123" s="680" t="str">
        <f t="shared" si="13"/>
        <v/>
      </c>
      <c r="I123" s="693"/>
      <c r="J123" s="663"/>
      <c r="K123" s="631"/>
      <c r="L123" s="631">
        <v>4607170100606</v>
      </c>
    </row>
    <row r="124" spans="1:12">
      <c r="A124" s="222"/>
      <c r="B124" s="223"/>
      <c r="C124" s="223"/>
      <c r="D124" s="223" t="s">
        <v>323</v>
      </c>
      <c r="E124" s="223"/>
      <c r="F124" s="223"/>
      <c r="G124" s="314"/>
      <c r="H124" s="704"/>
      <c r="I124" s="702"/>
      <c r="J124" s="664"/>
      <c r="K124" s="660"/>
      <c r="L124" s="660"/>
    </row>
    <row r="125" spans="1:12" ht="13">
      <c r="A125" s="28">
        <f>A123+1</f>
        <v>98</v>
      </c>
      <c r="B125" s="6" t="s">
        <v>324</v>
      </c>
      <c r="C125" s="91" t="s">
        <v>325</v>
      </c>
      <c r="D125" s="833" t="s">
        <v>24</v>
      </c>
      <c r="E125" s="834"/>
      <c r="F125" s="49">
        <v>851</v>
      </c>
      <c r="G125" s="298">
        <f>F125*1.18</f>
        <v>1004.18</v>
      </c>
      <c r="H125" s="680" t="str">
        <f t="shared" si="13"/>
        <v/>
      </c>
      <c r="I125" s="693"/>
      <c r="J125" s="663"/>
      <c r="K125" s="631"/>
      <c r="L125" s="631">
        <v>4607170100729</v>
      </c>
    </row>
    <row r="126" spans="1:12" ht="13">
      <c r="A126" s="28">
        <f>A125+1</f>
        <v>99</v>
      </c>
      <c r="B126" s="6" t="s">
        <v>326</v>
      </c>
      <c r="C126" s="91" t="s">
        <v>327</v>
      </c>
      <c r="D126" s="833" t="s">
        <v>328</v>
      </c>
      <c r="E126" s="834"/>
      <c r="F126" s="49">
        <v>813</v>
      </c>
      <c r="G126" s="298">
        <f>F126*1.18</f>
        <v>959.33999999999992</v>
      </c>
      <c r="H126" s="680" t="str">
        <f t="shared" si="13"/>
        <v/>
      </c>
      <c r="I126" s="693"/>
      <c r="J126" s="663"/>
      <c r="K126" s="631"/>
      <c r="L126" s="631">
        <v>4607170100637</v>
      </c>
    </row>
    <row r="127" spans="1:12" ht="13">
      <c r="A127" s="28">
        <f>A126+1</f>
        <v>100</v>
      </c>
      <c r="B127" s="6" t="s">
        <v>329</v>
      </c>
      <c r="C127" s="91" t="s">
        <v>330</v>
      </c>
      <c r="D127" s="833" t="s">
        <v>331</v>
      </c>
      <c r="E127" s="834"/>
      <c r="F127" s="49">
        <v>1501</v>
      </c>
      <c r="G127" s="298">
        <f>F127*1.18</f>
        <v>1771.1799999999998</v>
      </c>
      <c r="H127" s="680" t="str">
        <f t="shared" si="13"/>
        <v/>
      </c>
      <c r="I127" s="693"/>
      <c r="J127" s="663"/>
      <c r="K127" s="631"/>
      <c r="L127" s="631">
        <v>4607170100651</v>
      </c>
    </row>
    <row r="128" spans="1:12" ht="13">
      <c r="A128" s="28">
        <f>A127+1</f>
        <v>101</v>
      </c>
      <c r="B128" s="6" t="s">
        <v>1492</v>
      </c>
      <c r="C128" s="2" t="s">
        <v>1493</v>
      </c>
      <c r="D128" s="833" t="s">
        <v>1494</v>
      </c>
      <c r="E128" s="834"/>
      <c r="F128" s="49">
        <v>1448</v>
      </c>
      <c r="G128" s="49">
        <f>F128*1.18</f>
        <v>1708.6399999999999</v>
      </c>
      <c r="H128" s="680" t="str">
        <f t="shared" si="13"/>
        <v/>
      </c>
      <c r="I128" s="693"/>
      <c r="J128" s="663"/>
      <c r="K128" s="631"/>
      <c r="L128" s="631">
        <v>4607170100729</v>
      </c>
    </row>
    <row r="129" spans="1:12">
      <c r="A129" s="222"/>
      <c r="B129" s="223"/>
      <c r="C129" s="223"/>
      <c r="D129" s="223" t="s">
        <v>332</v>
      </c>
      <c r="E129" s="223"/>
      <c r="F129" s="223"/>
      <c r="G129" s="314"/>
      <c r="H129" s="704"/>
      <c r="I129" s="702"/>
      <c r="J129" s="664"/>
      <c r="K129" s="660"/>
      <c r="L129" s="660"/>
    </row>
    <row r="130" spans="1:12" ht="13">
      <c r="A130" s="28">
        <f>A128+1</f>
        <v>102</v>
      </c>
      <c r="B130" s="92" t="s">
        <v>333</v>
      </c>
      <c r="C130" s="62" t="s">
        <v>334</v>
      </c>
      <c r="D130" s="838" t="s">
        <v>335</v>
      </c>
      <c r="E130" s="839"/>
      <c r="F130" s="49">
        <v>2689</v>
      </c>
      <c r="G130" s="298">
        <f>F130*1.18</f>
        <v>3173.02</v>
      </c>
      <c r="H130" s="680" t="str">
        <f t="shared" si="13"/>
        <v/>
      </c>
      <c r="I130" s="693"/>
      <c r="J130" s="569"/>
      <c r="K130" s="569"/>
      <c r="L130" s="631">
        <v>4607170100620</v>
      </c>
    </row>
    <row r="131" spans="1:12" ht="13">
      <c r="A131" s="28">
        <v>101</v>
      </c>
      <c r="B131" s="92" t="s">
        <v>3324</v>
      </c>
      <c r="C131" s="62">
        <v>180944</v>
      </c>
      <c r="D131" s="569" t="s">
        <v>335</v>
      </c>
      <c r="E131" s="570"/>
      <c r="F131" s="49">
        <v>2900</v>
      </c>
      <c r="G131" s="298">
        <f>F131*1.18</f>
        <v>3422</v>
      </c>
      <c r="H131" s="680"/>
      <c r="I131" s="693"/>
      <c r="J131" s="569"/>
      <c r="K131" s="569" t="s">
        <v>3328</v>
      </c>
      <c r="L131" s="631">
        <v>4650078592080</v>
      </c>
    </row>
    <row r="132" spans="1:12" ht="13">
      <c r="A132" s="28">
        <f>A131+1</f>
        <v>102</v>
      </c>
      <c r="B132" s="92" t="s">
        <v>3327</v>
      </c>
      <c r="C132" s="2" t="s">
        <v>336</v>
      </c>
      <c r="D132" s="838" t="s">
        <v>337</v>
      </c>
      <c r="E132" s="839"/>
      <c r="F132" s="49">
        <v>2911</v>
      </c>
      <c r="G132" s="298">
        <f>F132*1.18</f>
        <v>3434.98</v>
      </c>
      <c r="H132" s="680" t="str">
        <f t="shared" si="13"/>
        <v/>
      </c>
      <c r="I132" s="693"/>
      <c r="J132" s="569"/>
      <c r="K132" s="569"/>
      <c r="L132" s="631">
        <v>4607170101214</v>
      </c>
    </row>
    <row r="133" spans="1:12" ht="13">
      <c r="A133" s="2">
        <v>103</v>
      </c>
      <c r="B133" s="6" t="s">
        <v>3323</v>
      </c>
      <c r="C133" s="2">
        <v>180918</v>
      </c>
      <c r="D133" s="833" t="s">
        <v>337</v>
      </c>
      <c r="E133" s="834"/>
      <c r="F133" s="49">
        <v>3470</v>
      </c>
      <c r="G133" s="298">
        <f>F133*1.18</f>
        <v>4094.6</v>
      </c>
      <c r="H133" s="680" t="str">
        <f t="shared" si="13"/>
        <v/>
      </c>
      <c r="I133" s="693"/>
      <c r="J133" s="569"/>
      <c r="K133" s="569" t="s">
        <v>3330</v>
      </c>
      <c r="L133" s="631">
        <v>4650078592073</v>
      </c>
    </row>
    <row r="134" spans="1:12" ht="13">
      <c r="A134" s="2">
        <v>104</v>
      </c>
      <c r="B134" s="6" t="s">
        <v>3325</v>
      </c>
      <c r="C134" s="2">
        <v>180915</v>
      </c>
      <c r="D134" s="833" t="s">
        <v>3326</v>
      </c>
      <c r="E134" s="834"/>
      <c r="F134" s="49">
        <v>4405</v>
      </c>
      <c r="G134" s="298">
        <f>F134*1.18</f>
        <v>5197.8999999999996</v>
      </c>
      <c r="H134" s="680" t="str">
        <f t="shared" si="13"/>
        <v/>
      </c>
      <c r="I134" s="693"/>
      <c r="J134" s="569"/>
      <c r="K134" s="569" t="s">
        <v>3329</v>
      </c>
      <c r="L134" s="631">
        <v>4650078592066</v>
      </c>
    </row>
    <row r="135" spans="1:12">
      <c r="A135" s="222"/>
      <c r="B135" s="223"/>
      <c r="C135" s="223"/>
      <c r="D135" s="223" t="s">
        <v>338</v>
      </c>
      <c r="E135" s="223"/>
      <c r="F135" s="223"/>
      <c r="G135" s="314"/>
      <c r="H135" s="704"/>
      <c r="I135" s="702"/>
      <c r="J135" s="664"/>
      <c r="K135" s="660"/>
      <c r="L135" s="660"/>
    </row>
    <row r="136" spans="1:12" ht="13">
      <c r="A136" s="28">
        <f>A134+1</f>
        <v>105</v>
      </c>
      <c r="B136" s="6" t="s">
        <v>339</v>
      </c>
      <c r="C136" s="91" t="s">
        <v>340</v>
      </c>
      <c r="D136" s="838" t="s">
        <v>341</v>
      </c>
      <c r="E136" s="839"/>
      <c r="F136" s="49">
        <v>909</v>
      </c>
      <c r="G136" s="298">
        <f>F136*1.18</f>
        <v>1072.6199999999999</v>
      </c>
      <c r="H136" s="680" t="str">
        <f t="shared" si="13"/>
        <v/>
      </c>
      <c r="I136" s="693"/>
      <c r="J136" s="663"/>
      <c r="K136" s="631"/>
      <c r="L136" s="631">
        <v>4607170100682</v>
      </c>
    </row>
    <row r="137" spans="1:12" ht="13">
      <c r="A137" s="28">
        <f>A136+1</f>
        <v>106</v>
      </c>
      <c r="B137" s="6" t="s">
        <v>342</v>
      </c>
      <c r="C137" s="91" t="s">
        <v>343</v>
      </c>
      <c r="D137" s="838" t="s">
        <v>344</v>
      </c>
      <c r="E137" s="839"/>
      <c r="F137" s="49">
        <v>1449</v>
      </c>
      <c r="G137" s="298">
        <f>F137*1.18</f>
        <v>1709.82</v>
      </c>
      <c r="H137" s="680" t="str">
        <f t="shared" si="13"/>
        <v/>
      </c>
      <c r="I137" s="693"/>
      <c r="J137" s="663"/>
      <c r="K137" s="631"/>
      <c r="L137" s="631">
        <v>4607170100705</v>
      </c>
    </row>
    <row r="138" spans="1:12">
      <c r="A138" s="222"/>
      <c r="B138" s="223"/>
      <c r="C138" s="223"/>
      <c r="D138" s="223" t="s">
        <v>345</v>
      </c>
      <c r="E138" s="223"/>
      <c r="F138" s="223"/>
      <c r="G138" s="314"/>
      <c r="H138" s="704"/>
      <c r="I138" s="702"/>
      <c r="J138" s="664"/>
      <c r="K138" s="660"/>
      <c r="L138" s="660"/>
    </row>
    <row r="139" spans="1:12" ht="13">
      <c r="A139" s="28">
        <f>A137+1</f>
        <v>107</v>
      </c>
      <c r="B139" s="6" t="s">
        <v>346</v>
      </c>
      <c r="C139" s="91" t="s">
        <v>347</v>
      </c>
      <c r="D139" s="833" t="s">
        <v>348</v>
      </c>
      <c r="E139" s="834"/>
      <c r="F139" s="49">
        <v>1691</v>
      </c>
      <c r="G139" s="298">
        <f t="shared" ref="G139:G151" si="15">F139*1.18</f>
        <v>1995.3799999999999</v>
      </c>
      <c r="H139" s="680" t="str">
        <f t="shared" si="13"/>
        <v/>
      </c>
      <c r="I139" s="693"/>
      <c r="J139" s="663"/>
      <c r="K139" s="631"/>
      <c r="L139" s="631">
        <v>4607170100743</v>
      </c>
    </row>
    <row r="140" spans="1:12" ht="13">
      <c r="A140" s="28">
        <f>A139+1</f>
        <v>108</v>
      </c>
      <c r="B140" s="6" t="s">
        <v>349</v>
      </c>
      <c r="C140" s="91" t="s">
        <v>350</v>
      </c>
      <c r="D140" s="833" t="s">
        <v>351</v>
      </c>
      <c r="E140" s="834"/>
      <c r="F140" s="49">
        <v>1497</v>
      </c>
      <c r="G140" s="298">
        <f t="shared" si="15"/>
        <v>1766.4599999999998</v>
      </c>
      <c r="H140" s="680" t="str">
        <f t="shared" si="13"/>
        <v/>
      </c>
      <c r="I140" s="693"/>
      <c r="J140" s="663"/>
      <c r="K140" s="631"/>
      <c r="L140" s="631">
        <v>4607170100750</v>
      </c>
    </row>
    <row r="141" spans="1:12" ht="13">
      <c r="A141" s="28">
        <f>A140+1</f>
        <v>109</v>
      </c>
      <c r="B141" s="6" t="s">
        <v>352</v>
      </c>
      <c r="C141" s="91" t="s">
        <v>353</v>
      </c>
      <c r="D141" s="833" t="s">
        <v>354</v>
      </c>
      <c r="E141" s="834"/>
      <c r="F141" s="49">
        <v>2873</v>
      </c>
      <c r="G141" s="298">
        <f t="shared" si="15"/>
        <v>3390.14</v>
      </c>
      <c r="H141" s="680" t="str">
        <f t="shared" si="13"/>
        <v/>
      </c>
      <c r="I141" s="693"/>
      <c r="J141" s="663"/>
      <c r="K141" s="631"/>
      <c r="L141" s="631">
        <v>4607170101221</v>
      </c>
    </row>
    <row r="142" spans="1:12" ht="13">
      <c r="A142" s="28">
        <f t="shared" ref="A142:A151" si="16">A141+1</f>
        <v>110</v>
      </c>
      <c r="B142" s="6" t="s">
        <v>355</v>
      </c>
      <c r="C142" s="91" t="s">
        <v>356</v>
      </c>
      <c r="D142" s="833" t="s">
        <v>357</v>
      </c>
      <c r="E142" s="834"/>
      <c r="F142" s="49">
        <v>2636</v>
      </c>
      <c r="G142" s="298">
        <f t="shared" si="15"/>
        <v>3110.48</v>
      </c>
      <c r="H142" s="680" t="str">
        <f t="shared" si="13"/>
        <v/>
      </c>
      <c r="I142" s="693"/>
      <c r="J142" s="663"/>
      <c r="K142" s="631"/>
      <c r="L142" s="631">
        <v>4607170101238</v>
      </c>
    </row>
    <row r="143" spans="1:12" ht="13">
      <c r="A143" s="28">
        <f t="shared" si="16"/>
        <v>111</v>
      </c>
      <c r="B143" s="6" t="s">
        <v>358</v>
      </c>
      <c r="C143" s="91" t="s">
        <v>359</v>
      </c>
      <c r="D143" s="833" t="s">
        <v>360</v>
      </c>
      <c r="E143" s="834"/>
      <c r="F143" s="49">
        <v>1735</v>
      </c>
      <c r="G143" s="298">
        <f t="shared" si="15"/>
        <v>2047.3</v>
      </c>
      <c r="H143" s="680" t="str">
        <f t="shared" si="13"/>
        <v/>
      </c>
      <c r="I143" s="693"/>
      <c r="J143" s="663"/>
      <c r="K143" s="631"/>
      <c r="L143" s="631">
        <v>4607170100767</v>
      </c>
    </row>
    <row r="144" spans="1:12" ht="13">
      <c r="A144" s="28">
        <f t="shared" si="16"/>
        <v>112</v>
      </c>
      <c r="B144" s="6" t="s">
        <v>361</v>
      </c>
      <c r="C144" s="91" t="s">
        <v>362</v>
      </c>
      <c r="D144" s="833" t="s">
        <v>363</v>
      </c>
      <c r="E144" s="834"/>
      <c r="F144" s="49">
        <v>1871</v>
      </c>
      <c r="G144" s="298">
        <f t="shared" si="15"/>
        <v>2207.7799999999997</v>
      </c>
      <c r="H144" s="680" t="str">
        <f t="shared" si="13"/>
        <v/>
      </c>
      <c r="I144" s="693"/>
      <c r="J144" s="663"/>
      <c r="K144" s="631"/>
      <c r="L144" s="631">
        <v>4607170100774</v>
      </c>
    </row>
    <row r="145" spans="1:12" ht="13">
      <c r="A145" s="28">
        <f t="shared" si="16"/>
        <v>113</v>
      </c>
      <c r="B145" s="6" t="s">
        <v>364</v>
      </c>
      <c r="C145" s="91" t="s">
        <v>365</v>
      </c>
      <c r="D145" s="833" t="s">
        <v>366</v>
      </c>
      <c r="E145" s="834"/>
      <c r="F145" s="49">
        <v>1469</v>
      </c>
      <c r="G145" s="298">
        <f t="shared" si="15"/>
        <v>1733.4199999999998</v>
      </c>
      <c r="H145" s="680" t="str">
        <f t="shared" si="13"/>
        <v/>
      </c>
      <c r="I145" s="693"/>
      <c r="J145" s="663"/>
      <c r="K145" s="631"/>
      <c r="L145" s="631">
        <v>4607170100804</v>
      </c>
    </row>
    <row r="146" spans="1:12" ht="13">
      <c r="A146" s="28">
        <f t="shared" si="16"/>
        <v>114</v>
      </c>
      <c r="B146" s="6" t="s">
        <v>367</v>
      </c>
      <c r="C146" s="91" t="s">
        <v>368</v>
      </c>
      <c r="D146" s="833" t="s">
        <v>369</v>
      </c>
      <c r="E146" s="834"/>
      <c r="F146" s="49">
        <v>2746</v>
      </c>
      <c r="G146" s="298">
        <f t="shared" si="15"/>
        <v>3240.2799999999997</v>
      </c>
      <c r="H146" s="680" t="str">
        <f t="shared" si="13"/>
        <v/>
      </c>
      <c r="I146" s="693"/>
      <c r="J146" s="663"/>
      <c r="K146" s="631"/>
      <c r="L146" s="631">
        <v>4607170100781</v>
      </c>
    </row>
    <row r="147" spans="1:12" ht="13">
      <c r="A147" s="28">
        <f t="shared" si="16"/>
        <v>115</v>
      </c>
      <c r="B147" s="6" t="s">
        <v>370</v>
      </c>
      <c r="C147" s="91" t="s">
        <v>371</v>
      </c>
      <c r="D147" s="833" t="s">
        <v>372</v>
      </c>
      <c r="E147" s="834"/>
      <c r="F147" s="49">
        <v>3556</v>
      </c>
      <c r="G147" s="298">
        <f t="shared" si="15"/>
        <v>4196.08</v>
      </c>
      <c r="H147" s="680" t="str">
        <f t="shared" si="13"/>
        <v/>
      </c>
      <c r="I147" s="693"/>
      <c r="J147" s="663"/>
      <c r="K147" s="631"/>
      <c r="L147" s="631">
        <v>4607170101245</v>
      </c>
    </row>
    <row r="148" spans="1:12" ht="13">
      <c r="A148" s="28">
        <f t="shared" si="16"/>
        <v>116</v>
      </c>
      <c r="B148" s="6" t="s">
        <v>373</v>
      </c>
      <c r="C148" s="91" t="s">
        <v>374</v>
      </c>
      <c r="D148" s="833" t="s">
        <v>375</v>
      </c>
      <c r="E148" s="834"/>
      <c r="F148" s="49">
        <v>4136</v>
      </c>
      <c r="G148" s="298">
        <f t="shared" si="15"/>
        <v>4880.4799999999996</v>
      </c>
      <c r="H148" s="680" t="str">
        <f t="shared" si="13"/>
        <v/>
      </c>
      <c r="I148" s="693"/>
      <c r="J148" s="663"/>
      <c r="K148" s="631"/>
      <c r="L148" s="631">
        <v>4607170101252</v>
      </c>
    </row>
    <row r="149" spans="1:12" ht="13">
      <c r="A149" s="28">
        <f t="shared" si="16"/>
        <v>117</v>
      </c>
      <c r="B149" s="6" t="s">
        <v>376</v>
      </c>
      <c r="C149" s="91" t="s">
        <v>377</v>
      </c>
      <c r="D149" s="833" t="s">
        <v>378</v>
      </c>
      <c r="E149" s="834"/>
      <c r="F149" s="49">
        <v>6718</v>
      </c>
      <c r="G149" s="298">
        <f t="shared" si="15"/>
        <v>7927.24</v>
      </c>
      <c r="H149" s="680" t="str">
        <f t="shared" si="13"/>
        <v/>
      </c>
      <c r="I149" s="693"/>
      <c r="J149" s="663"/>
      <c r="K149" s="631"/>
      <c r="L149" s="631">
        <v>4607170101269</v>
      </c>
    </row>
    <row r="150" spans="1:12" ht="13">
      <c r="A150" s="28">
        <f t="shared" si="16"/>
        <v>118</v>
      </c>
      <c r="B150" s="6" t="s">
        <v>379</v>
      </c>
      <c r="C150" s="91" t="s">
        <v>380</v>
      </c>
      <c r="D150" s="833" t="s">
        <v>381</v>
      </c>
      <c r="E150" s="834"/>
      <c r="F150" s="49">
        <v>3883</v>
      </c>
      <c r="G150" s="298">
        <f t="shared" si="15"/>
        <v>4581.9399999999996</v>
      </c>
      <c r="H150" s="680" t="str">
        <f t="shared" si="13"/>
        <v/>
      </c>
      <c r="I150" s="693"/>
      <c r="J150" s="663"/>
      <c r="K150" s="631"/>
      <c r="L150" s="631">
        <v>4607170101276</v>
      </c>
    </row>
    <row r="151" spans="1:12" ht="13">
      <c r="A151" s="28">
        <f t="shared" si="16"/>
        <v>119</v>
      </c>
      <c r="B151" s="6" t="s">
        <v>382</v>
      </c>
      <c r="C151" s="91" t="s">
        <v>383</v>
      </c>
      <c r="D151" s="833" t="s">
        <v>384</v>
      </c>
      <c r="E151" s="834"/>
      <c r="F151" s="49">
        <v>3095</v>
      </c>
      <c r="G151" s="298">
        <f t="shared" si="15"/>
        <v>3652.1</v>
      </c>
      <c r="H151" s="680" t="str">
        <f t="shared" si="13"/>
        <v/>
      </c>
      <c r="I151" s="693"/>
      <c r="J151" s="663"/>
      <c r="K151" s="631"/>
      <c r="L151" s="631">
        <v>4607170101283</v>
      </c>
    </row>
    <row r="152" spans="1:12">
      <c r="A152" s="222"/>
      <c r="B152" s="223"/>
      <c r="C152" s="223"/>
      <c r="D152" s="223" t="s">
        <v>385</v>
      </c>
      <c r="E152" s="223"/>
      <c r="F152" s="223"/>
      <c r="G152" s="314"/>
      <c r="H152" s="704"/>
      <c r="I152" s="702"/>
      <c r="J152" s="664"/>
      <c r="K152" s="660"/>
      <c r="L152" s="660"/>
    </row>
    <row r="153" spans="1:12" ht="13">
      <c r="A153" s="28">
        <f>A151+1</f>
        <v>120</v>
      </c>
      <c r="B153" s="6" t="s">
        <v>386</v>
      </c>
      <c r="C153" s="91" t="s">
        <v>387</v>
      </c>
      <c r="D153" s="833" t="s">
        <v>388</v>
      </c>
      <c r="E153" s="834"/>
      <c r="F153" s="49">
        <v>1360</v>
      </c>
      <c r="G153" s="298">
        <f>F153*1.18</f>
        <v>1604.8</v>
      </c>
      <c r="H153" s="680" t="str">
        <f t="shared" si="13"/>
        <v/>
      </c>
      <c r="I153" s="693"/>
      <c r="J153" s="663"/>
      <c r="K153" s="631"/>
      <c r="L153" s="631">
        <v>4607170100491</v>
      </c>
    </row>
    <row r="154" spans="1:12" ht="13">
      <c r="A154" s="28">
        <f>A153+1</f>
        <v>121</v>
      </c>
      <c r="B154" s="6" t="s">
        <v>389</v>
      </c>
      <c r="C154" s="91" t="s">
        <v>390</v>
      </c>
      <c r="D154" s="833" t="s">
        <v>391</v>
      </c>
      <c r="E154" s="834"/>
      <c r="F154" s="49">
        <v>1967</v>
      </c>
      <c r="G154" s="298">
        <f>F154*1.18</f>
        <v>2321.06</v>
      </c>
      <c r="H154" s="680" t="str">
        <f t="shared" si="13"/>
        <v/>
      </c>
      <c r="I154" s="693"/>
      <c r="J154" s="663"/>
      <c r="K154" s="631"/>
      <c r="L154" s="631">
        <v>4607170100507</v>
      </c>
    </row>
    <row r="155" spans="1:12" ht="13">
      <c r="A155" s="28">
        <f>A154+1</f>
        <v>122</v>
      </c>
      <c r="B155" s="6" t="s">
        <v>392</v>
      </c>
      <c r="C155" s="91" t="s">
        <v>393</v>
      </c>
      <c r="D155" s="833" t="s">
        <v>394</v>
      </c>
      <c r="E155" s="834"/>
      <c r="F155" s="49">
        <v>972</v>
      </c>
      <c r="G155" s="298">
        <f>F155*1.18</f>
        <v>1146.96</v>
      </c>
      <c r="H155" s="680" t="str">
        <f t="shared" si="13"/>
        <v/>
      </c>
      <c r="I155" s="693"/>
      <c r="J155" s="663"/>
      <c r="K155" s="631"/>
      <c r="L155" s="631">
        <v>4607170100521</v>
      </c>
    </row>
    <row r="156" spans="1:12" ht="13">
      <c r="A156" s="28">
        <f>A155+1</f>
        <v>123</v>
      </c>
      <c r="B156" s="6" t="s">
        <v>395</v>
      </c>
      <c r="C156" s="91" t="s">
        <v>396</v>
      </c>
      <c r="D156" s="833" t="s">
        <v>397</v>
      </c>
      <c r="E156" s="834"/>
      <c r="F156" s="49">
        <v>1426</v>
      </c>
      <c r="G156" s="298">
        <f>F156*1.18</f>
        <v>1682.6799999999998</v>
      </c>
      <c r="H156" s="680" t="str">
        <f t="shared" si="13"/>
        <v/>
      </c>
      <c r="I156" s="693"/>
      <c r="J156" s="663"/>
      <c r="K156" s="631"/>
      <c r="L156" s="631">
        <v>4607170100545</v>
      </c>
    </row>
    <row r="157" spans="1:12">
      <c r="A157" s="222"/>
      <c r="B157" s="223"/>
      <c r="C157" s="223"/>
      <c r="D157" s="223" t="s">
        <v>398</v>
      </c>
      <c r="E157" s="223"/>
      <c r="F157" s="223"/>
      <c r="G157" s="314"/>
      <c r="H157" s="704"/>
      <c r="I157" s="702"/>
      <c r="J157" s="664"/>
      <c r="K157" s="660"/>
      <c r="L157" s="660"/>
    </row>
    <row r="158" spans="1:12" ht="14" thickBot="1">
      <c r="A158" s="77">
        <f>A156+1</f>
        <v>124</v>
      </c>
      <c r="B158" s="35" t="s">
        <v>399</v>
      </c>
      <c r="C158" s="90" t="s">
        <v>400</v>
      </c>
      <c r="D158" s="836" t="s">
        <v>50</v>
      </c>
      <c r="E158" s="837"/>
      <c r="F158" s="51">
        <v>5131</v>
      </c>
      <c r="G158" s="257">
        <f>F158*1.18</f>
        <v>6054.58</v>
      </c>
      <c r="H158" s="686" t="str">
        <f t="shared" si="13"/>
        <v/>
      </c>
      <c r="I158" s="703"/>
      <c r="J158" s="665"/>
      <c r="K158" s="661"/>
      <c r="L158" s="661">
        <v>4607170101290</v>
      </c>
    </row>
    <row r="159" spans="1:12" ht="12" thickBot="1">
      <c r="A159" s="739" t="s">
        <v>1113</v>
      </c>
      <c r="B159" s="740"/>
      <c r="C159" s="740"/>
      <c r="D159" s="740"/>
      <c r="E159" s="740"/>
      <c r="F159" s="740"/>
      <c r="G159" s="740"/>
      <c r="H159" s="674">
        <f>SUM(H17:H158)</f>
        <v>0</v>
      </c>
      <c r="I159" s="674"/>
      <c r="J159" s="666"/>
      <c r="K159" s="628"/>
      <c r="L159" s="628"/>
    </row>
    <row r="160" spans="1:12">
      <c r="B160" s="835" t="s">
        <v>401</v>
      </c>
      <c r="C160" s="835"/>
      <c r="D160" s="835"/>
    </row>
    <row r="161" spans="2:4">
      <c r="B161" s="835" t="s">
        <v>402</v>
      </c>
      <c r="C161" s="835"/>
      <c r="D161" s="835"/>
    </row>
    <row r="162" spans="2:4">
      <c r="B162" s="835" t="s">
        <v>403</v>
      </c>
      <c r="C162" s="835"/>
      <c r="D162" s="835"/>
    </row>
    <row r="163" spans="2:4">
      <c r="B163" s="835" t="s">
        <v>404</v>
      </c>
      <c r="C163" s="835"/>
      <c r="D163" s="835"/>
    </row>
    <row r="164" spans="2:4">
      <c r="B164" s="1" t="s">
        <v>405</v>
      </c>
      <c r="C164" s="66"/>
      <c r="D164" s="1"/>
    </row>
    <row r="165" spans="2:4">
      <c r="B165" s="1" t="s">
        <v>406</v>
      </c>
      <c r="C165" s="66"/>
      <c r="D165" s="1"/>
    </row>
    <row r="166" spans="2:4">
      <c r="B166" s="1" t="s">
        <v>407</v>
      </c>
      <c r="C166" s="66"/>
      <c r="D166" s="1"/>
    </row>
    <row r="167" spans="2:4">
      <c r="B167" s="1" t="s">
        <v>408</v>
      </c>
      <c r="C167" s="66"/>
      <c r="D167" s="1"/>
    </row>
    <row r="168" spans="2:4">
      <c r="B168" s="80" t="s">
        <v>409</v>
      </c>
      <c r="D168" s="94"/>
    </row>
    <row r="169" spans="2:4">
      <c r="B169" s="4" t="s">
        <v>410</v>
      </c>
      <c r="C169" s="55"/>
    </row>
  </sheetData>
  <mergeCells count="55">
    <mergeCell ref="D117:E117"/>
    <mergeCell ref="D105:E105"/>
    <mergeCell ref="D106:E106"/>
    <mergeCell ref="D109:E109"/>
    <mergeCell ref="D110:E110"/>
    <mergeCell ref="D113:E113"/>
    <mergeCell ref="D114:E114"/>
    <mergeCell ref="D115:E115"/>
    <mergeCell ref="D31:D32"/>
    <mergeCell ref="D43:D44"/>
    <mergeCell ref="D48:D50"/>
    <mergeCell ref="D101:E101"/>
    <mergeCell ref="D102:E102"/>
    <mergeCell ref="D122:E122"/>
    <mergeCell ref="D104:E104"/>
    <mergeCell ref="D107:E107"/>
    <mergeCell ref="D118:E118"/>
    <mergeCell ref="D112:E112"/>
    <mergeCell ref="D120:E120"/>
    <mergeCell ref="D128:E128"/>
    <mergeCell ref="D130:E130"/>
    <mergeCell ref="D132:E132"/>
    <mergeCell ref="D127:E127"/>
    <mergeCell ref="D125:E125"/>
    <mergeCell ref="D126:E126"/>
    <mergeCell ref="D123:E123"/>
    <mergeCell ref="D133:E133"/>
    <mergeCell ref="D134:E134"/>
    <mergeCell ref="D136:E136"/>
    <mergeCell ref="D143:E143"/>
    <mergeCell ref="D144:E144"/>
    <mergeCell ref="D146:E146"/>
    <mergeCell ref="D145:E145"/>
    <mergeCell ref="D137:E137"/>
    <mergeCell ref="D139:E139"/>
    <mergeCell ref="D140:E140"/>
    <mergeCell ref="D149:E149"/>
    <mergeCell ref="D147:E147"/>
    <mergeCell ref="B160:D160"/>
    <mergeCell ref="B161:D161"/>
    <mergeCell ref="B162:D162"/>
    <mergeCell ref="D151:E151"/>
    <mergeCell ref="D148:E148"/>
    <mergeCell ref="D158:E158"/>
    <mergeCell ref="A159:G159"/>
    <mergeCell ref="D141:E141"/>
    <mergeCell ref="D142:E142"/>
    <mergeCell ref="D103:E103"/>
    <mergeCell ref="D108:E108"/>
    <mergeCell ref="D150:E150"/>
    <mergeCell ref="B163:D163"/>
    <mergeCell ref="D153:E153"/>
    <mergeCell ref="D154:E154"/>
    <mergeCell ref="D155:E155"/>
    <mergeCell ref="D156:E156"/>
  </mergeCells>
  <pageMargins left="0.70866141732283472" right="0.70866141732283472" top="0.3" bottom="0.32" header="0.31496062992125984" footer="0.31496062992125984"/>
  <pageSetup paperSize="9" scale="40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tabColor rgb="FFFFFF00"/>
    <pageSetUpPr fitToPage="1"/>
  </sheetPr>
  <dimension ref="A1:M59"/>
  <sheetViews>
    <sheetView zoomScale="85" zoomScaleNormal="85" zoomScalePageLayoutView="85" workbookViewId="0">
      <selection activeCell="N1" sqref="N1:P1048576"/>
    </sheetView>
  </sheetViews>
  <sheetFormatPr baseColWidth="10" defaultColWidth="9.140625" defaultRowHeight="11" x14ac:dyDescent="0"/>
  <cols>
    <col min="1" max="1" width="4.5703125" style="138" customWidth="1"/>
    <col min="2" max="2" width="31.5703125" style="138" customWidth="1"/>
    <col min="3" max="3" width="22.85546875" style="139" customWidth="1"/>
    <col min="4" max="4" width="10.7109375" style="66" customWidth="1"/>
    <col min="5" max="5" width="35.28515625" style="139" customWidth="1"/>
    <col min="6" max="6" width="30.42578125" style="139" customWidth="1"/>
    <col min="7" max="7" width="9.140625" style="140" customWidth="1"/>
    <col min="8" max="9" width="9.85546875" style="141" customWidth="1"/>
    <col min="10" max="10" width="11.28515625" style="99" customWidth="1"/>
    <col min="11" max="11" width="16" style="99" customWidth="1"/>
    <col min="12" max="12" width="9.140625" style="99"/>
    <col min="13" max="13" width="0" style="382" hidden="1" customWidth="1"/>
    <col min="14" max="16384" width="9.140625" style="99"/>
  </cols>
  <sheetData>
    <row r="1" spans="1:13" ht="15">
      <c r="A1" s="95"/>
      <c r="B1" s="95"/>
      <c r="C1" s="95"/>
      <c r="D1" s="55"/>
      <c r="E1" s="96"/>
      <c r="F1" s="96"/>
      <c r="G1" s="97"/>
      <c r="H1" s="98"/>
      <c r="I1" s="98"/>
    </row>
    <row r="2" spans="1:13" ht="15">
      <c r="A2" s="95"/>
      <c r="B2" s="95"/>
      <c r="C2" s="95"/>
      <c r="D2" s="55"/>
      <c r="E2" s="96"/>
      <c r="F2" s="96"/>
      <c r="G2" s="97"/>
      <c r="H2" s="98"/>
      <c r="I2" s="98"/>
    </row>
    <row r="3" spans="1:13" ht="15">
      <c r="A3" s="95"/>
      <c r="B3" s="95"/>
      <c r="C3" s="95"/>
      <c r="D3" s="55"/>
      <c r="E3" s="96"/>
      <c r="F3" s="96"/>
      <c r="G3" s="97"/>
      <c r="H3" s="98"/>
      <c r="I3" s="98"/>
    </row>
    <row r="4" spans="1:13" ht="29.25" customHeight="1">
      <c r="A4" s="95"/>
      <c r="B4" s="95"/>
      <c r="C4" s="95"/>
      <c r="D4" s="55"/>
      <c r="E4" s="96"/>
      <c r="F4" s="96"/>
      <c r="G4" s="97"/>
      <c r="H4" s="98"/>
      <c r="I4" s="98"/>
    </row>
    <row r="5" spans="1:13">
      <c r="A5" s="100"/>
      <c r="B5" s="100"/>
      <c r="C5" s="101"/>
      <c r="D5" s="55"/>
      <c r="E5" s="101"/>
      <c r="F5" s="101"/>
      <c r="G5" s="102"/>
      <c r="H5" s="103"/>
      <c r="I5" s="103"/>
    </row>
    <row r="6" spans="1:13">
      <c r="A6" s="100"/>
      <c r="B6" s="100"/>
      <c r="C6" s="101"/>
      <c r="D6" s="55"/>
      <c r="E6" s="101"/>
      <c r="F6" s="101"/>
      <c r="G6" s="102"/>
      <c r="H6" s="103"/>
      <c r="I6" s="103"/>
    </row>
    <row r="7" spans="1:13">
      <c r="A7" s="100"/>
      <c r="B7" s="100"/>
      <c r="C7" s="101"/>
      <c r="D7" s="55"/>
      <c r="E7" s="101"/>
      <c r="F7" s="101"/>
      <c r="G7" s="102"/>
      <c r="H7" s="103"/>
      <c r="I7" s="103"/>
    </row>
    <row r="8" spans="1:13" ht="15">
      <c r="A8" s="16" t="s">
        <v>682</v>
      </c>
      <c r="B8" s="96"/>
      <c r="C8" s="101"/>
      <c r="D8" s="55"/>
      <c r="E8" s="101"/>
      <c r="F8" s="101"/>
      <c r="G8" s="102"/>
      <c r="H8" s="103"/>
      <c r="I8" s="103"/>
    </row>
    <row r="9" spans="1:13" s="104" customFormat="1" ht="16" thickBot="1">
      <c r="C9" s="96"/>
      <c r="D9" s="55"/>
      <c r="E9" s="96"/>
      <c r="F9" s="96"/>
      <c r="G9" s="105"/>
      <c r="H9" s="19"/>
      <c r="I9" s="151" t="s">
        <v>3366</v>
      </c>
      <c r="M9" s="383"/>
    </row>
    <row r="10" spans="1:13" ht="42" customHeight="1" thickBot="1">
      <c r="A10" s="106" t="s">
        <v>4</v>
      </c>
      <c r="B10" s="107" t="s">
        <v>5</v>
      </c>
      <c r="C10" s="107" t="s">
        <v>476</v>
      </c>
      <c r="D10" s="108" t="s">
        <v>63</v>
      </c>
      <c r="E10" s="107" t="s">
        <v>6</v>
      </c>
      <c r="F10" s="107" t="s">
        <v>7</v>
      </c>
      <c r="G10" s="109" t="s">
        <v>8</v>
      </c>
      <c r="H10" s="107" t="s">
        <v>119</v>
      </c>
      <c r="I10" s="319" t="s">
        <v>112</v>
      </c>
      <c r="J10" s="639" t="s">
        <v>1114</v>
      </c>
      <c r="K10" s="652" t="s">
        <v>3321</v>
      </c>
      <c r="M10" s="384"/>
    </row>
    <row r="11" spans="1:13" s="114" customFormat="1" ht="12.75" customHeight="1" thickBot="1">
      <c r="A11" s="530"/>
      <c r="B11" s="155"/>
      <c r="C11" s="155"/>
      <c r="D11" s="843" t="s">
        <v>9</v>
      </c>
      <c r="E11" s="843"/>
      <c r="F11" s="155"/>
      <c r="G11" s="155"/>
      <c r="H11" s="155"/>
      <c r="I11" s="155"/>
      <c r="J11" s="155"/>
      <c r="K11" s="653"/>
      <c r="M11" s="382"/>
    </row>
    <row r="12" spans="1:13" s="114" customFormat="1" ht="25.5" customHeight="1">
      <c r="A12" s="561">
        <v>1</v>
      </c>
      <c r="B12" s="168" t="s">
        <v>3313</v>
      </c>
      <c r="C12" s="168" t="s">
        <v>582</v>
      </c>
      <c r="D12" s="57">
        <v>180295</v>
      </c>
      <c r="E12" s="111" t="s">
        <v>3314</v>
      </c>
      <c r="F12" s="111" t="s">
        <v>11</v>
      </c>
      <c r="G12" s="112">
        <v>92</v>
      </c>
      <c r="H12" s="132">
        <v>5358</v>
      </c>
      <c r="I12" s="132">
        <f>H12*1.18</f>
        <v>6322.44</v>
      </c>
      <c r="J12" s="640"/>
      <c r="K12" s="631">
        <v>4650078595074</v>
      </c>
      <c r="M12" s="382"/>
    </row>
    <row r="13" spans="1:13" s="114" customFormat="1" ht="18.75" customHeight="1">
      <c r="A13" s="562">
        <v>2</v>
      </c>
      <c r="B13" s="131" t="s">
        <v>3313</v>
      </c>
      <c r="C13" s="131" t="s">
        <v>583</v>
      </c>
      <c r="D13" s="3">
        <v>180296</v>
      </c>
      <c r="E13" s="111" t="s">
        <v>3314</v>
      </c>
      <c r="F13" s="116" t="s">
        <v>12</v>
      </c>
      <c r="G13" s="112">
        <v>92</v>
      </c>
      <c r="H13" s="129">
        <v>5883</v>
      </c>
      <c r="I13" s="129">
        <f>H13*1.18</f>
        <v>6941.94</v>
      </c>
      <c r="J13" s="641"/>
      <c r="K13" s="631">
        <v>4650078595081</v>
      </c>
      <c r="M13" s="382"/>
    </row>
    <row r="14" spans="1:13" s="114" customFormat="1" ht="22.5" customHeight="1" thickBot="1">
      <c r="A14" s="562">
        <v>3</v>
      </c>
      <c r="B14" s="131" t="s">
        <v>3313</v>
      </c>
      <c r="C14" s="131" t="s">
        <v>584</v>
      </c>
      <c r="D14" s="3">
        <v>180298</v>
      </c>
      <c r="E14" s="111" t="s">
        <v>3314</v>
      </c>
      <c r="F14" s="116" t="s">
        <v>429</v>
      </c>
      <c r="G14" s="112">
        <v>92</v>
      </c>
      <c r="H14" s="129">
        <v>5358</v>
      </c>
      <c r="I14" s="129">
        <f>H14*1.18</f>
        <v>6322.44</v>
      </c>
      <c r="J14" s="641"/>
      <c r="K14" s="631">
        <v>4650078595098</v>
      </c>
      <c r="M14" s="382"/>
    </row>
    <row r="15" spans="1:13" s="114" customFormat="1" ht="12.75" customHeight="1" thickBot="1">
      <c r="A15" s="850"/>
      <c r="B15" s="843"/>
      <c r="C15" s="563"/>
      <c r="D15" s="843" t="s">
        <v>16</v>
      </c>
      <c r="E15" s="843"/>
      <c r="F15" s="563"/>
      <c r="G15" s="155"/>
      <c r="H15" s="155"/>
      <c r="I15" s="843"/>
      <c r="J15" s="843"/>
      <c r="K15" s="642"/>
      <c r="M15" s="382"/>
    </row>
    <row r="16" spans="1:13" s="114" customFormat="1" ht="23.25" customHeight="1" thickBot="1">
      <c r="A16" s="562">
        <v>4</v>
      </c>
      <c r="B16" s="131" t="s">
        <v>3315</v>
      </c>
      <c r="C16" s="131" t="s">
        <v>645</v>
      </c>
      <c r="D16" s="3">
        <v>180299</v>
      </c>
      <c r="E16" s="116" t="s">
        <v>3314</v>
      </c>
      <c r="F16" s="116" t="s">
        <v>17</v>
      </c>
      <c r="G16" s="117">
        <v>92</v>
      </c>
      <c r="H16" s="129">
        <v>4728</v>
      </c>
      <c r="I16" s="129">
        <f>H16*1.18</f>
        <v>5579.04</v>
      </c>
      <c r="J16" s="641"/>
      <c r="K16" s="631">
        <v>4607170104086</v>
      </c>
      <c r="M16" s="382"/>
    </row>
    <row r="17" spans="1:13" s="157" customFormat="1" ht="12" customHeight="1" thickBot="1">
      <c r="A17" s="530"/>
      <c r="B17" s="155"/>
      <c r="C17" s="155"/>
      <c r="D17" s="156" t="s">
        <v>20</v>
      </c>
      <c r="E17" s="155"/>
      <c r="F17" s="155"/>
      <c r="G17" s="155"/>
      <c r="H17" s="155"/>
      <c r="I17" s="315"/>
      <c r="J17" s="642"/>
      <c r="K17" s="642"/>
      <c r="M17" s="382"/>
    </row>
    <row r="18" spans="1:13" s="114" customFormat="1" ht="12.75" customHeight="1" thickBot="1">
      <c r="A18" s="127">
        <v>5</v>
      </c>
      <c r="B18" s="169" t="s">
        <v>478</v>
      </c>
      <c r="C18" s="170" t="s">
        <v>480</v>
      </c>
      <c r="D18" s="60" t="s">
        <v>411</v>
      </c>
      <c r="E18" s="123" t="s">
        <v>412</v>
      </c>
      <c r="F18" s="123" t="s">
        <v>21</v>
      </c>
      <c r="G18" s="124">
        <v>105</v>
      </c>
      <c r="H18" s="118">
        <v>2967</v>
      </c>
      <c r="I18" s="321">
        <f>H18*1.18</f>
        <v>3501.06</v>
      </c>
      <c r="J18" s="643"/>
      <c r="K18" s="631">
        <v>4607170105427</v>
      </c>
      <c r="M18" s="382" t="str">
        <f>VLOOKUP(D18,[1]Лист1!$A$2:$B$1168,2,FALSE)</f>
        <v>Комплект Д144-1000101-К5 (МДК)</v>
      </c>
    </row>
    <row r="19" spans="1:13" s="157" customFormat="1" ht="12" customHeight="1" thickBot="1">
      <c r="A19" s="530"/>
      <c r="B19" s="155"/>
      <c r="C19" s="155"/>
      <c r="D19" s="156" t="s">
        <v>23</v>
      </c>
      <c r="E19" s="155"/>
      <c r="F19" s="155"/>
      <c r="G19" s="155"/>
      <c r="H19" s="155"/>
      <c r="I19" s="315"/>
      <c r="J19" s="642"/>
      <c r="K19" s="642"/>
      <c r="M19" s="382"/>
    </row>
    <row r="20" spans="1:13" s="114" customFormat="1" ht="12.75" customHeight="1">
      <c r="A20" s="119">
        <v>6</v>
      </c>
      <c r="B20" s="166" t="s">
        <v>478</v>
      </c>
      <c r="C20" s="130" t="s">
        <v>481</v>
      </c>
      <c r="D20" s="64" t="s">
        <v>1995</v>
      </c>
      <c r="E20" s="120" t="s">
        <v>49</v>
      </c>
      <c r="F20" s="848" t="s">
        <v>24</v>
      </c>
      <c r="G20" s="121">
        <v>110</v>
      </c>
      <c r="H20" s="113">
        <v>1499</v>
      </c>
      <c r="I20" s="320">
        <f t="shared" ref="I20:I30" si="0">H20*1.18</f>
        <v>1768.82</v>
      </c>
      <c r="J20" s="644"/>
      <c r="K20" s="631">
        <v>4607170105434</v>
      </c>
      <c r="M20" s="382" t="str">
        <f>VLOOKUP(D20,[1]Лист1!$A$2:$B$1168,2,FALSE)</f>
        <v>Комплект Д65-1000104 (МДК)</v>
      </c>
    </row>
    <row r="21" spans="1:13" s="114" customFormat="1" ht="13">
      <c r="A21" s="533">
        <v>7</v>
      </c>
      <c r="B21" s="534" t="s">
        <v>534</v>
      </c>
      <c r="C21" s="535" t="s">
        <v>3131</v>
      </c>
      <c r="D21" s="536">
        <v>178991</v>
      </c>
      <c r="E21" s="537" t="s">
        <v>3339</v>
      </c>
      <c r="F21" s="845"/>
      <c r="G21" s="112">
        <v>110</v>
      </c>
      <c r="H21" s="129">
        <v>2126</v>
      </c>
      <c r="I21" s="316">
        <f t="shared" si="0"/>
        <v>2508.6799999999998</v>
      </c>
      <c r="J21" s="645"/>
      <c r="K21" s="631">
        <v>4650078595104</v>
      </c>
      <c r="M21" s="382"/>
    </row>
    <row r="22" spans="1:13" s="114" customFormat="1" ht="12.75" customHeight="1">
      <c r="A22" s="110">
        <v>8</v>
      </c>
      <c r="B22" s="171" t="s">
        <v>478</v>
      </c>
      <c r="C22" s="131" t="s">
        <v>482</v>
      </c>
      <c r="D22" s="3" t="s">
        <v>1996</v>
      </c>
      <c r="E22" s="111" t="s">
        <v>49</v>
      </c>
      <c r="F22" s="844" t="s">
        <v>413</v>
      </c>
      <c r="G22" s="112">
        <v>110</v>
      </c>
      <c r="H22" s="129">
        <v>1499</v>
      </c>
      <c r="I22" s="316">
        <f t="shared" si="0"/>
        <v>1768.82</v>
      </c>
      <c r="J22" s="645"/>
      <c r="K22" s="631">
        <v>4607170105441</v>
      </c>
      <c r="M22" s="382"/>
    </row>
    <row r="23" spans="1:13" s="114" customFormat="1" ht="13">
      <c r="A23" s="533">
        <v>9</v>
      </c>
      <c r="B23" s="534" t="s">
        <v>534</v>
      </c>
      <c r="C23" s="538" t="s">
        <v>3132</v>
      </c>
      <c r="D23" s="347">
        <v>178992</v>
      </c>
      <c r="E23" s="537" t="s">
        <v>3339</v>
      </c>
      <c r="F23" s="845"/>
      <c r="G23" s="112">
        <v>110</v>
      </c>
      <c r="H23" s="128">
        <v>2126</v>
      </c>
      <c r="I23" s="317">
        <f t="shared" si="0"/>
        <v>2508.6799999999998</v>
      </c>
      <c r="J23" s="646"/>
      <c r="K23" s="631">
        <v>4650078595111</v>
      </c>
      <c r="M23" s="382"/>
    </row>
    <row r="24" spans="1:13" s="114" customFormat="1" ht="13">
      <c r="A24" s="110">
        <v>10</v>
      </c>
      <c r="B24" s="171" t="s">
        <v>478</v>
      </c>
      <c r="C24" s="131" t="s">
        <v>483</v>
      </c>
      <c r="D24" s="3" t="s">
        <v>414</v>
      </c>
      <c r="E24" s="111" t="s">
        <v>1228</v>
      </c>
      <c r="F24" s="844" t="s">
        <v>415</v>
      </c>
      <c r="G24" s="112">
        <v>110</v>
      </c>
      <c r="H24" s="129">
        <v>1499</v>
      </c>
      <c r="I24" s="316">
        <f t="shared" si="0"/>
        <v>1768.82</v>
      </c>
      <c r="J24" s="645"/>
      <c r="K24" s="631">
        <v>4607170105458</v>
      </c>
      <c r="M24" s="382"/>
    </row>
    <row r="25" spans="1:13" s="114" customFormat="1" ht="13">
      <c r="A25" s="533">
        <v>11</v>
      </c>
      <c r="B25" s="534" t="s">
        <v>534</v>
      </c>
      <c r="C25" s="538" t="s">
        <v>3126</v>
      </c>
      <c r="D25" s="347">
        <v>178993</v>
      </c>
      <c r="E25" s="537" t="s">
        <v>3339</v>
      </c>
      <c r="F25" s="845"/>
      <c r="G25" s="112">
        <v>110</v>
      </c>
      <c r="H25" s="129">
        <v>2247</v>
      </c>
      <c r="I25" s="316">
        <f t="shared" si="0"/>
        <v>2651.46</v>
      </c>
      <c r="J25" s="645"/>
      <c r="K25" s="631">
        <v>4650078595128</v>
      </c>
      <c r="M25" s="382"/>
    </row>
    <row r="26" spans="1:13" s="114" customFormat="1" ht="12.75" customHeight="1">
      <c r="A26" s="110">
        <v>12</v>
      </c>
      <c r="B26" s="171" t="s">
        <v>478</v>
      </c>
      <c r="C26" s="170" t="s">
        <v>484</v>
      </c>
      <c r="D26" s="3" t="s">
        <v>1997</v>
      </c>
      <c r="E26" s="116" t="s">
        <v>49</v>
      </c>
      <c r="F26" s="116" t="s">
        <v>25</v>
      </c>
      <c r="G26" s="117">
        <v>110</v>
      </c>
      <c r="H26" s="129">
        <v>1940</v>
      </c>
      <c r="I26" s="316">
        <f t="shared" si="0"/>
        <v>2289.1999999999998</v>
      </c>
      <c r="J26" s="645"/>
      <c r="K26" s="631">
        <v>4607170105465</v>
      </c>
      <c r="M26" s="382"/>
    </row>
    <row r="27" spans="1:13" s="114" customFormat="1" ht="13">
      <c r="A27" s="110">
        <v>13</v>
      </c>
      <c r="B27" s="171" t="s">
        <v>478</v>
      </c>
      <c r="C27" s="131" t="s">
        <v>485</v>
      </c>
      <c r="D27" s="3" t="s">
        <v>1998</v>
      </c>
      <c r="E27" s="116" t="s">
        <v>49</v>
      </c>
      <c r="F27" s="844" t="s">
        <v>416</v>
      </c>
      <c r="G27" s="117">
        <v>110</v>
      </c>
      <c r="H27" s="129">
        <v>1940</v>
      </c>
      <c r="I27" s="316">
        <f t="shared" si="0"/>
        <v>2289.1999999999998</v>
      </c>
      <c r="J27" s="645"/>
      <c r="K27" s="631">
        <v>4607170105472</v>
      </c>
      <c r="M27" s="382"/>
    </row>
    <row r="28" spans="1:13" s="114" customFormat="1" ht="13">
      <c r="A28" s="533">
        <v>14</v>
      </c>
      <c r="B28" s="534" t="s">
        <v>534</v>
      </c>
      <c r="C28" s="534" t="s">
        <v>3133</v>
      </c>
      <c r="D28" s="539">
        <v>178994</v>
      </c>
      <c r="E28" s="537" t="s">
        <v>3339</v>
      </c>
      <c r="F28" s="845"/>
      <c r="G28" s="117">
        <v>110</v>
      </c>
      <c r="H28" s="129">
        <v>2585</v>
      </c>
      <c r="I28" s="316">
        <f t="shared" si="0"/>
        <v>3050.2999999999997</v>
      </c>
      <c r="J28" s="645"/>
      <c r="K28" s="631">
        <v>4650078595135</v>
      </c>
      <c r="M28" s="382"/>
    </row>
    <row r="29" spans="1:13" s="114" customFormat="1" ht="10.5" customHeight="1">
      <c r="A29" s="110">
        <v>15</v>
      </c>
      <c r="B29" s="171" t="s">
        <v>478</v>
      </c>
      <c r="C29" s="171" t="s">
        <v>486</v>
      </c>
      <c r="D29" s="208" t="s">
        <v>1999</v>
      </c>
      <c r="E29" s="116" t="s">
        <v>49</v>
      </c>
      <c r="F29" s="116" t="s">
        <v>417</v>
      </c>
      <c r="G29" s="117">
        <v>110</v>
      </c>
      <c r="H29" s="129">
        <v>1940</v>
      </c>
      <c r="I29" s="316">
        <f t="shared" si="0"/>
        <v>2289.1999999999998</v>
      </c>
      <c r="J29" s="645"/>
      <c r="K29" s="631">
        <v>4607170105489</v>
      </c>
      <c r="M29" s="382" t="str">
        <f>VLOOKUP(D29,[1]Лист1!$A$2:$B$1168,2,FALSE)</f>
        <v>Комплект 260-1000104-А (МДК)</v>
      </c>
    </row>
    <row r="30" spans="1:13" s="114" customFormat="1" ht="21" customHeight="1">
      <c r="A30" s="533">
        <v>16</v>
      </c>
      <c r="B30" s="534" t="s">
        <v>534</v>
      </c>
      <c r="C30" s="534" t="s">
        <v>3127</v>
      </c>
      <c r="D30" s="539">
        <v>178995</v>
      </c>
      <c r="E30" s="537" t="s">
        <v>3339</v>
      </c>
      <c r="F30" s="528" t="s">
        <v>417</v>
      </c>
      <c r="G30" s="529">
        <v>110</v>
      </c>
      <c r="H30" s="129">
        <v>2585</v>
      </c>
      <c r="I30" s="316">
        <f t="shared" si="0"/>
        <v>3050.2999999999997</v>
      </c>
      <c r="J30" s="647"/>
      <c r="K30" s="631">
        <v>4650078595142</v>
      </c>
      <c r="M30" s="382"/>
    </row>
    <row r="31" spans="1:13" s="114" customFormat="1" ht="10.5" customHeight="1">
      <c r="A31" s="110">
        <v>17</v>
      </c>
      <c r="B31" s="171" t="s">
        <v>478</v>
      </c>
      <c r="C31" s="171" t="s">
        <v>807</v>
      </c>
      <c r="D31" s="208" t="s">
        <v>2000</v>
      </c>
      <c r="E31" s="116" t="s">
        <v>49</v>
      </c>
      <c r="F31" s="116" t="s">
        <v>331</v>
      </c>
      <c r="G31" s="117">
        <v>110</v>
      </c>
      <c r="H31" s="129">
        <v>1940</v>
      </c>
      <c r="I31" s="316">
        <f>H31*1.18</f>
        <v>2289.1999999999998</v>
      </c>
      <c r="J31" s="645"/>
      <c r="K31" s="631">
        <v>4650078591953</v>
      </c>
      <c r="M31" s="382" t="str">
        <f>VLOOKUP(D31,[1]Лист1!$A$2:$B$1168,2,FALSE)</f>
        <v>Комплект 260-1000104-Т (МДК)</v>
      </c>
    </row>
    <row r="32" spans="1:13" s="114" customFormat="1" ht="10.5" customHeight="1" thickBot="1">
      <c r="A32" s="133">
        <v>18</v>
      </c>
      <c r="B32" s="172" t="s">
        <v>478</v>
      </c>
      <c r="C32" s="172" t="s">
        <v>808</v>
      </c>
      <c r="D32" s="66" t="s">
        <v>2001</v>
      </c>
      <c r="E32" s="134" t="s">
        <v>49</v>
      </c>
      <c r="F32" s="111" t="s">
        <v>435</v>
      </c>
      <c r="G32" s="124">
        <v>110</v>
      </c>
      <c r="H32" s="125">
        <v>1940</v>
      </c>
      <c r="I32" s="317">
        <f>H32*1.18</f>
        <v>2289.1999999999998</v>
      </c>
      <c r="J32" s="646"/>
      <c r="K32" s="631">
        <v>4650078591960</v>
      </c>
      <c r="M32" s="382" t="str">
        <f>VLOOKUP(D32,[1]Лист1!$A$2:$B$1168,2,FALSE)</f>
        <v>Комплект 260-1000104-М (МДК)</v>
      </c>
    </row>
    <row r="33" spans="1:13" s="114" customFormat="1" ht="10.5" customHeight="1" thickBot="1">
      <c r="A33" s="530"/>
      <c r="B33" s="155"/>
      <c r="C33" s="155"/>
      <c r="D33" s="156" t="s">
        <v>26</v>
      </c>
      <c r="E33" s="155"/>
      <c r="F33" s="155"/>
      <c r="G33" s="155"/>
      <c r="H33" s="155"/>
      <c r="I33" s="315"/>
      <c r="J33" s="642"/>
      <c r="K33" s="323"/>
      <c r="M33" s="382"/>
    </row>
    <row r="34" spans="1:13" s="114" customFormat="1" ht="34.5" customHeight="1">
      <c r="A34" s="110">
        <v>19</v>
      </c>
      <c r="B34" s="168" t="s">
        <v>534</v>
      </c>
      <c r="C34" s="168" t="s">
        <v>1975</v>
      </c>
      <c r="D34" s="57">
        <v>177552</v>
      </c>
      <c r="E34" s="111" t="s">
        <v>3338</v>
      </c>
      <c r="F34" s="111" t="s">
        <v>27</v>
      </c>
      <c r="G34" s="112">
        <v>120</v>
      </c>
      <c r="H34" s="132">
        <v>3121</v>
      </c>
      <c r="I34" s="132">
        <f>H34*1.18</f>
        <v>3682.7799999999997</v>
      </c>
      <c r="J34" s="646"/>
      <c r="K34" s="631">
        <v>4650078591977</v>
      </c>
      <c r="M34" s="382"/>
    </row>
    <row r="35" spans="1:13" s="114" customFormat="1" ht="34.5" customHeight="1">
      <c r="A35" s="115">
        <v>20</v>
      </c>
      <c r="B35" s="131" t="s">
        <v>534</v>
      </c>
      <c r="C35" s="131" t="s">
        <v>3125</v>
      </c>
      <c r="D35" s="3">
        <v>177553</v>
      </c>
      <c r="E35" s="116" t="s">
        <v>3338</v>
      </c>
      <c r="F35" s="116" t="s">
        <v>441</v>
      </c>
      <c r="G35" s="117">
        <v>120</v>
      </c>
      <c r="H35" s="129">
        <v>3635</v>
      </c>
      <c r="I35" s="129">
        <f>H35*1.18</f>
        <v>4289.3</v>
      </c>
      <c r="J35" s="646"/>
      <c r="K35" s="631">
        <v>4650078591984</v>
      </c>
      <c r="M35" s="382"/>
    </row>
    <row r="36" spans="1:13" s="114" customFormat="1" ht="34.5" customHeight="1" thickBot="1">
      <c r="A36" s="115">
        <v>21</v>
      </c>
      <c r="B36" s="131" t="s">
        <v>534</v>
      </c>
      <c r="C36" s="131" t="s">
        <v>1980</v>
      </c>
      <c r="D36" s="3">
        <v>177554</v>
      </c>
      <c r="E36" s="116" t="s">
        <v>3338</v>
      </c>
      <c r="F36" s="116" t="s">
        <v>919</v>
      </c>
      <c r="G36" s="117">
        <v>120</v>
      </c>
      <c r="H36" s="129">
        <v>3635</v>
      </c>
      <c r="I36" s="129">
        <f>H36*1.18</f>
        <v>4289.3</v>
      </c>
      <c r="J36" s="646"/>
      <c r="K36" s="631">
        <v>4650078591991</v>
      </c>
      <c r="M36" s="382"/>
    </row>
    <row r="37" spans="1:13" s="157" customFormat="1" ht="12" customHeight="1" thickBot="1">
      <c r="A37" s="530"/>
      <c r="B37" s="155"/>
      <c r="C37" s="155"/>
      <c r="D37" s="156" t="s">
        <v>30</v>
      </c>
      <c r="E37" s="155"/>
      <c r="F37" s="155"/>
      <c r="G37" s="155"/>
      <c r="H37" s="155"/>
      <c r="I37" s="315"/>
      <c r="J37" s="642"/>
      <c r="K37" s="323"/>
      <c r="M37" s="382"/>
    </row>
    <row r="38" spans="1:13" ht="13">
      <c r="A38" s="119">
        <f>A36+1</f>
        <v>22</v>
      </c>
      <c r="B38" s="166" t="s">
        <v>487</v>
      </c>
      <c r="C38" s="130" t="s">
        <v>488</v>
      </c>
      <c r="D38" s="64" t="s">
        <v>419</v>
      </c>
      <c r="E38" s="120" t="s">
        <v>420</v>
      </c>
      <c r="F38" s="120" t="s">
        <v>57</v>
      </c>
      <c r="G38" s="121">
        <v>120</v>
      </c>
      <c r="H38" s="113">
        <v>2807</v>
      </c>
      <c r="I38" s="320">
        <f t="shared" ref="I38:I43" si="1">H38*1.18</f>
        <v>3312.2599999999998</v>
      </c>
      <c r="J38" s="644"/>
      <c r="K38" s="630">
        <v>4607170105496</v>
      </c>
      <c r="M38" s="382" t="str">
        <f>VLOOKUP(D38,[1]Лист1!$A$2:$B$1168,2,FALSE)</f>
        <v>Комплект 14-01С15-К5 (МДК)</v>
      </c>
    </row>
    <row r="39" spans="1:13" s="114" customFormat="1" ht="13">
      <c r="A39" s="110">
        <v>23</v>
      </c>
      <c r="B39" s="167" t="s">
        <v>487</v>
      </c>
      <c r="C39" s="168" t="s">
        <v>490</v>
      </c>
      <c r="D39" s="3" t="s">
        <v>421</v>
      </c>
      <c r="E39" s="111" t="s">
        <v>420</v>
      </c>
      <c r="F39" s="844" t="s">
        <v>31</v>
      </c>
      <c r="G39" s="112">
        <v>120</v>
      </c>
      <c r="H39" s="132">
        <v>2636</v>
      </c>
      <c r="I39" s="318">
        <f t="shared" si="1"/>
        <v>3110.48</v>
      </c>
      <c r="J39" s="648"/>
      <c r="K39" s="631">
        <v>4607170105519</v>
      </c>
      <c r="M39" s="382" t="str">
        <f>VLOOKUP(D39,[1]Лист1!$A$2:$B$1168,2,FALSE)</f>
        <v>Комплект 20-01С15-К5 СМД (МДК)</v>
      </c>
    </row>
    <row r="40" spans="1:13" s="114" customFormat="1" ht="13">
      <c r="A40" s="110">
        <v>24</v>
      </c>
      <c r="B40" s="171" t="s">
        <v>487</v>
      </c>
      <c r="C40" s="131" t="s">
        <v>489</v>
      </c>
      <c r="D40" s="3" t="s">
        <v>3064</v>
      </c>
      <c r="E40" s="116" t="s">
        <v>49</v>
      </c>
      <c r="F40" s="845"/>
      <c r="G40" s="112">
        <v>120</v>
      </c>
      <c r="H40" s="132">
        <v>2574</v>
      </c>
      <c r="I40" s="318">
        <f t="shared" si="1"/>
        <v>3037.3199999999997</v>
      </c>
      <c r="J40" s="648"/>
      <c r="K40" s="631">
        <v>4607170105502</v>
      </c>
      <c r="M40" s="382"/>
    </row>
    <row r="41" spans="1:13" s="114" customFormat="1" ht="13">
      <c r="A41" s="110">
        <v>25</v>
      </c>
      <c r="B41" s="171" t="s">
        <v>487</v>
      </c>
      <c r="C41" s="131" t="s">
        <v>491</v>
      </c>
      <c r="D41" s="3" t="s">
        <v>3065</v>
      </c>
      <c r="E41" s="116" t="s">
        <v>49</v>
      </c>
      <c r="F41" s="111" t="s">
        <v>32</v>
      </c>
      <c r="G41" s="117">
        <v>120</v>
      </c>
      <c r="H41" s="129">
        <v>2574</v>
      </c>
      <c r="I41" s="318">
        <f t="shared" si="1"/>
        <v>3037.3199999999997</v>
      </c>
      <c r="J41" s="648"/>
      <c r="K41" s="631">
        <v>4607170105526</v>
      </c>
      <c r="M41" s="382"/>
    </row>
    <row r="42" spans="1:13" s="114" customFormat="1" ht="13">
      <c r="A42" s="110">
        <v>26</v>
      </c>
      <c r="B42" s="171" t="s">
        <v>487</v>
      </c>
      <c r="C42" s="131" t="s">
        <v>492</v>
      </c>
      <c r="D42" s="3" t="s">
        <v>422</v>
      </c>
      <c r="E42" s="116" t="s">
        <v>49</v>
      </c>
      <c r="F42" s="111" t="s">
        <v>423</v>
      </c>
      <c r="G42" s="117">
        <v>120</v>
      </c>
      <c r="H42" s="129">
        <v>2988</v>
      </c>
      <c r="I42" s="316">
        <f t="shared" si="1"/>
        <v>3525.8399999999997</v>
      </c>
      <c r="J42" s="645"/>
      <c r="K42" s="631">
        <v>4607170105533</v>
      </c>
      <c r="M42" s="382" t="str">
        <f>VLOOKUP(D42,[1]Лист1!$A$2:$B$1168,2,FALSE)</f>
        <v>Комплект 31-01с15 СМД (МДК)</v>
      </c>
    </row>
    <row r="43" spans="1:13" s="114" customFormat="1" ht="14" thickBot="1">
      <c r="A43" s="655">
        <v>27</v>
      </c>
      <c r="B43" s="656" t="s">
        <v>487</v>
      </c>
      <c r="C43" s="656" t="s">
        <v>3322</v>
      </c>
      <c r="D43" s="60">
        <v>166752</v>
      </c>
      <c r="E43" s="566" t="s">
        <v>49</v>
      </c>
      <c r="F43" s="566" t="s">
        <v>443</v>
      </c>
      <c r="G43" s="136">
        <v>130</v>
      </c>
      <c r="H43" s="129">
        <v>3009</v>
      </c>
      <c r="I43" s="316">
        <f t="shared" si="1"/>
        <v>3550.62</v>
      </c>
      <c r="J43" s="649"/>
      <c r="K43" s="631">
        <v>4650078595159</v>
      </c>
      <c r="M43" s="382"/>
    </row>
    <row r="44" spans="1:13" s="157" customFormat="1" ht="12" customHeight="1" thickBot="1">
      <c r="A44" s="530"/>
      <c r="B44" s="155"/>
      <c r="C44" s="155"/>
      <c r="D44" s="156" t="s">
        <v>34</v>
      </c>
      <c r="E44" s="155"/>
      <c r="F44" s="155"/>
      <c r="G44" s="155"/>
      <c r="H44" s="155"/>
      <c r="I44" s="315"/>
      <c r="J44" s="642"/>
      <c r="K44" s="323"/>
      <c r="M44" s="382"/>
    </row>
    <row r="45" spans="1:13" s="114" customFormat="1" ht="21.75" customHeight="1">
      <c r="A45" s="119">
        <v>28</v>
      </c>
      <c r="B45" s="166" t="s">
        <v>478</v>
      </c>
      <c r="C45" s="130" t="s">
        <v>494</v>
      </c>
      <c r="D45" s="64" t="s">
        <v>2002</v>
      </c>
      <c r="E45" s="120" t="s">
        <v>424</v>
      </c>
      <c r="F45" s="848" t="s">
        <v>35</v>
      </c>
      <c r="G45" s="121">
        <v>130</v>
      </c>
      <c r="H45" s="113">
        <v>2463</v>
      </c>
      <c r="I45" s="320">
        <f t="shared" ref="I45:I51" si="2">H45*1.18</f>
        <v>2906.3399999999997</v>
      </c>
      <c r="J45" s="644"/>
      <c r="K45" s="631">
        <v>4607170105557</v>
      </c>
      <c r="M45" s="382" t="str">
        <f>VLOOKUP(D45,[1]Лист1!$A$2:$B$1168,2,FALSE)</f>
        <v>Комплект 236-1004008-Б (МДК)</v>
      </c>
    </row>
    <row r="46" spans="1:13" s="114" customFormat="1" ht="21.75" customHeight="1">
      <c r="A46" s="667">
        <v>29</v>
      </c>
      <c r="B46" s="534" t="s">
        <v>534</v>
      </c>
      <c r="C46" s="535" t="s">
        <v>3128</v>
      </c>
      <c r="D46" s="536">
        <v>178998</v>
      </c>
      <c r="E46" s="537" t="s">
        <v>3339</v>
      </c>
      <c r="F46" s="851"/>
      <c r="G46" s="117">
        <v>130</v>
      </c>
      <c r="H46" s="129">
        <v>3450</v>
      </c>
      <c r="I46" s="129">
        <f t="shared" si="2"/>
        <v>4071</v>
      </c>
      <c r="J46" s="641"/>
      <c r="K46" s="631">
        <v>4650078595166</v>
      </c>
      <c r="M46" s="382"/>
    </row>
    <row r="47" spans="1:13" s="114" customFormat="1" ht="20.25" customHeight="1">
      <c r="A47" s="110">
        <v>30</v>
      </c>
      <c r="B47" s="167" t="s">
        <v>478</v>
      </c>
      <c r="C47" s="168" t="s">
        <v>495</v>
      </c>
      <c r="D47" s="3" t="s">
        <v>425</v>
      </c>
      <c r="E47" s="111" t="s">
        <v>420</v>
      </c>
      <c r="F47" s="845"/>
      <c r="G47" s="124">
        <v>130</v>
      </c>
      <c r="H47" s="128">
        <v>2463</v>
      </c>
      <c r="I47" s="317">
        <f t="shared" si="2"/>
        <v>2906.3399999999997</v>
      </c>
      <c r="J47" s="646"/>
      <c r="K47" s="631">
        <v>4607170105564</v>
      </c>
      <c r="M47" s="382" t="str">
        <f>VLOOKUP(D47,[1]Лист1!$A$2:$B$1168,2,FALSE)</f>
        <v>Комплект 236-1004008-Б5 (МДК)</v>
      </c>
    </row>
    <row r="48" spans="1:13" s="114" customFormat="1" ht="25.5" customHeight="1">
      <c r="A48" s="667">
        <v>31</v>
      </c>
      <c r="B48" s="167" t="s">
        <v>478</v>
      </c>
      <c r="C48" s="168" t="s">
        <v>496</v>
      </c>
      <c r="D48" s="3" t="s">
        <v>2003</v>
      </c>
      <c r="E48" s="531" t="s">
        <v>2604</v>
      </c>
      <c r="F48" s="849" t="s">
        <v>36</v>
      </c>
      <c r="G48" s="136">
        <v>130</v>
      </c>
      <c r="H48" s="129">
        <v>2463</v>
      </c>
      <c r="I48" s="316">
        <f t="shared" si="2"/>
        <v>2906.3399999999997</v>
      </c>
      <c r="J48" s="645"/>
      <c r="K48" s="631">
        <v>4607170105571</v>
      </c>
      <c r="M48" s="382" t="str">
        <f>VLOOKUP(D48,[1]Лист1!$A$2:$B$1168,2,FALSE)</f>
        <v>Комплект 238НБ-1004008 (МДК)</v>
      </c>
    </row>
    <row r="49" spans="1:13" s="114" customFormat="1" ht="25.5" customHeight="1">
      <c r="A49" s="110">
        <v>32</v>
      </c>
      <c r="B49" s="534" t="s">
        <v>534</v>
      </c>
      <c r="C49" s="535" t="s">
        <v>3129</v>
      </c>
      <c r="D49" s="347">
        <v>178999</v>
      </c>
      <c r="E49" s="540" t="s">
        <v>3339</v>
      </c>
      <c r="F49" s="849"/>
      <c r="G49" s="136">
        <v>130</v>
      </c>
      <c r="H49" s="137">
        <v>3450</v>
      </c>
      <c r="I49" s="321">
        <f t="shared" si="2"/>
        <v>4071</v>
      </c>
      <c r="J49" s="643"/>
      <c r="K49" s="631">
        <v>4650078595173</v>
      </c>
      <c r="M49" s="382"/>
    </row>
    <row r="50" spans="1:13" s="114" customFormat="1" ht="22.5" customHeight="1">
      <c r="A50" s="667">
        <v>33</v>
      </c>
      <c r="B50" s="171" t="s">
        <v>478</v>
      </c>
      <c r="C50" s="131" t="s">
        <v>497</v>
      </c>
      <c r="D50" s="3" t="s">
        <v>2004</v>
      </c>
      <c r="E50" s="532" t="s">
        <v>426</v>
      </c>
      <c r="F50" s="849"/>
      <c r="G50" s="136">
        <v>130</v>
      </c>
      <c r="H50" s="137">
        <v>2722</v>
      </c>
      <c r="I50" s="321">
        <f t="shared" si="2"/>
        <v>3211.96</v>
      </c>
      <c r="J50" s="643"/>
      <c r="K50" s="631">
        <v>4607170105588</v>
      </c>
      <c r="M50" s="382" t="str">
        <f>VLOOKUP(D50,[1]Лист1!$A$2:$B$1168,2,FALSE)</f>
        <v>Комплект 238Б-1004008 (МДК)</v>
      </c>
    </row>
    <row r="51" spans="1:13" s="114" customFormat="1" ht="22.5" customHeight="1" thickBot="1">
      <c r="A51" s="110">
        <v>34</v>
      </c>
      <c r="B51" s="534" t="s">
        <v>534</v>
      </c>
      <c r="C51" s="541" t="s">
        <v>3130</v>
      </c>
      <c r="D51" s="542">
        <v>179000</v>
      </c>
      <c r="E51" s="543" t="s">
        <v>3339</v>
      </c>
      <c r="F51" s="844"/>
      <c r="G51" s="136">
        <v>130</v>
      </c>
      <c r="H51" s="137">
        <v>3710</v>
      </c>
      <c r="I51" s="137">
        <f t="shared" si="2"/>
        <v>4377.8</v>
      </c>
      <c r="J51" s="649"/>
      <c r="K51" s="631">
        <v>4650078595180</v>
      </c>
      <c r="M51" s="382"/>
    </row>
    <row r="52" spans="1:13" s="157" customFormat="1" ht="12" customHeight="1" thickBot="1">
      <c r="A52" s="530"/>
      <c r="B52" s="155"/>
      <c r="C52" s="155"/>
      <c r="D52" s="156" t="s">
        <v>45</v>
      </c>
      <c r="E52" s="155"/>
      <c r="F52" s="155"/>
      <c r="G52" s="155"/>
      <c r="H52" s="155"/>
      <c r="I52" s="315"/>
      <c r="J52" s="642"/>
      <c r="K52" s="642"/>
      <c r="L52" s="114"/>
      <c r="M52" s="382"/>
    </row>
    <row r="53" spans="1:13" s="157" customFormat="1" ht="12" customHeight="1">
      <c r="A53" s="518">
        <v>35</v>
      </c>
      <c r="B53" s="519" t="s">
        <v>478</v>
      </c>
      <c r="C53" s="520" t="s">
        <v>3066</v>
      </c>
      <c r="D53" s="64" t="s">
        <v>3067</v>
      </c>
      <c r="E53" s="126" t="s">
        <v>3068</v>
      </c>
      <c r="F53" s="846" t="s">
        <v>46</v>
      </c>
      <c r="G53" s="121">
        <v>130</v>
      </c>
      <c r="H53" s="113">
        <v>2318</v>
      </c>
      <c r="I53" s="320">
        <f>H53*1.18</f>
        <v>2735.24</v>
      </c>
      <c r="J53" s="644"/>
      <c r="K53" s="631">
        <v>4607170105595</v>
      </c>
      <c r="L53" s="114"/>
      <c r="M53" s="382"/>
    </row>
    <row r="54" spans="1:13" s="114" customFormat="1" ht="12.75" customHeight="1" thickBot="1">
      <c r="A54" s="115">
        <v>36</v>
      </c>
      <c r="B54" s="171" t="s">
        <v>478</v>
      </c>
      <c r="C54" s="131" t="s">
        <v>498</v>
      </c>
      <c r="D54" s="3" t="s">
        <v>427</v>
      </c>
      <c r="E54" s="116" t="s">
        <v>428</v>
      </c>
      <c r="F54" s="847"/>
      <c r="G54" s="124">
        <v>130</v>
      </c>
      <c r="H54" s="128">
        <v>2318</v>
      </c>
      <c r="I54" s="317">
        <f>H54*1.18</f>
        <v>2735.24</v>
      </c>
      <c r="J54" s="646"/>
      <c r="K54" s="631">
        <v>4607170105601</v>
      </c>
      <c r="M54" s="382" t="str">
        <f>VLOOKUP(D54,[1]Лист1!$A$2:$B$1168,2,FALSE)</f>
        <v>Комплект 01М-01с10-К5 (МДК)</v>
      </c>
    </row>
    <row r="55" spans="1:13" s="114" customFormat="1" ht="12.75" customHeight="1" thickBot="1">
      <c r="A55" s="530"/>
      <c r="B55" s="155"/>
      <c r="C55" s="155"/>
      <c r="D55" s="156" t="s">
        <v>48</v>
      </c>
      <c r="E55" s="155"/>
      <c r="F55" s="155"/>
      <c r="G55" s="155"/>
      <c r="H55" s="155"/>
      <c r="I55" s="315"/>
      <c r="J55" s="642"/>
      <c r="K55" s="642"/>
      <c r="M55" s="382"/>
    </row>
    <row r="56" spans="1:13" s="114" customFormat="1" ht="12.75" customHeight="1">
      <c r="A56" s="127">
        <v>37</v>
      </c>
      <c r="B56" s="130" t="s">
        <v>478</v>
      </c>
      <c r="C56" s="168" t="s">
        <v>499</v>
      </c>
      <c r="D56" s="64" t="s">
        <v>2005</v>
      </c>
      <c r="E56" s="111" t="s">
        <v>418</v>
      </c>
      <c r="F56" s="111" t="s">
        <v>50</v>
      </c>
      <c r="G56" s="112">
        <v>145</v>
      </c>
      <c r="H56" s="113">
        <v>3771</v>
      </c>
      <c r="I56" s="318">
        <f>H56*1.18</f>
        <v>4449.78</v>
      </c>
      <c r="J56" s="648"/>
      <c r="K56" s="631">
        <v>4607170105625</v>
      </c>
      <c r="M56" s="382" t="str">
        <f>VLOOKUP(D56,[1]Лист1!$A$2:$B$1168,2,FALSE)</f>
        <v>Комплект Д160-1000101 (МДК)</v>
      </c>
    </row>
    <row r="57" spans="1:13" s="114" customFormat="1" ht="12.75" customHeight="1" thickBot="1">
      <c r="A57" s="122">
        <v>38</v>
      </c>
      <c r="B57" s="172" t="s">
        <v>478</v>
      </c>
      <c r="C57" s="173" t="s">
        <v>500</v>
      </c>
      <c r="D57" s="65" t="s">
        <v>2006</v>
      </c>
      <c r="E57" s="134" t="s">
        <v>418</v>
      </c>
      <c r="F57" s="134" t="s">
        <v>51</v>
      </c>
      <c r="G57" s="135">
        <v>150</v>
      </c>
      <c r="H57" s="125">
        <v>3826</v>
      </c>
      <c r="I57" s="322">
        <f>H57*1.18</f>
        <v>4514.6799999999994</v>
      </c>
      <c r="J57" s="650"/>
      <c r="K57" s="631">
        <v>4607170105632</v>
      </c>
      <c r="M57" s="382" t="str">
        <f>VLOOKUP(D57,[1]Лист1!$A$2:$B$1168,2,FALSE)</f>
        <v>Комплект Д160-01-1000101 (МДК)</v>
      </c>
    </row>
    <row r="58" spans="1:13" ht="12" thickBot="1">
      <c r="A58" s="840" t="s">
        <v>1113</v>
      </c>
      <c r="B58" s="841"/>
      <c r="C58" s="841"/>
      <c r="D58" s="841"/>
      <c r="E58" s="841"/>
      <c r="F58" s="841"/>
      <c r="G58" s="841"/>
      <c r="H58" s="841"/>
      <c r="I58" s="842"/>
      <c r="J58" s="651">
        <f>SUM(J12:J57)</f>
        <v>0</v>
      </c>
      <c r="K58" s="654"/>
    </row>
    <row r="59" spans="1:13">
      <c r="B59" s="139" t="s">
        <v>501</v>
      </c>
    </row>
  </sheetData>
  <mergeCells count="13">
    <mergeCell ref="I15:J15"/>
    <mergeCell ref="D15:E15"/>
    <mergeCell ref="F45:F47"/>
    <mergeCell ref="A58:I58"/>
    <mergeCell ref="D11:E11"/>
    <mergeCell ref="F39:F40"/>
    <mergeCell ref="F53:F54"/>
    <mergeCell ref="F20:F21"/>
    <mergeCell ref="F22:F23"/>
    <mergeCell ref="F24:F25"/>
    <mergeCell ref="F27:F28"/>
    <mergeCell ref="F48:F51"/>
    <mergeCell ref="A15:B15"/>
  </mergeCells>
  <pageMargins left="0.52" right="0.43" top="0.31" bottom="0.31" header="0.3" footer="0.3"/>
  <pageSetup paperSize="9" scale="63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59999389629810485"/>
  </sheetPr>
  <dimension ref="A1:O69"/>
  <sheetViews>
    <sheetView zoomScale="90" zoomScaleNormal="90" zoomScalePageLayoutView="90" workbookViewId="0">
      <selection activeCell="G48" sqref="G48"/>
    </sheetView>
  </sheetViews>
  <sheetFormatPr baseColWidth="10" defaultColWidth="9.140625" defaultRowHeight="11" x14ac:dyDescent="0"/>
  <cols>
    <col min="1" max="1" width="4" style="178" customWidth="1"/>
    <col min="2" max="2" width="21" style="81" customWidth="1"/>
    <col min="3" max="3" width="29.42578125" style="79" customWidth="1"/>
    <col min="4" max="4" width="8.85546875" style="79" bestFit="1" customWidth="1"/>
    <col min="5" max="5" width="2" style="79" customWidth="1"/>
    <col min="6" max="6" width="20" style="81" customWidth="1"/>
    <col min="7" max="7" width="21.5703125" style="79" customWidth="1"/>
    <col min="8" max="8" width="12" style="79" customWidth="1"/>
    <col min="9" max="9" width="36.5703125" style="79" customWidth="1"/>
    <col min="10" max="11" width="9.140625" style="79"/>
    <col min="12" max="12" width="10.7109375" style="79" customWidth="1"/>
    <col min="13" max="13" width="16.140625" style="79" customWidth="1"/>
    <col min="14" max="14" width="10.5703125" style="79" customWidth="1"/>
    <col min="15" max="15" width="9.28515625" style="468" customWidth="1"/>
    <col min="16" max="16384" width="9.140625" style="79"/>
  </cols>
  <sheetData>
    <row r="1" spans="1:13">
      <c r="A1" s="20"/>
      <c r="B1" s="55"/>
      <c r="C1" s="15"/>
      <c r="D1" s="55"/>
      <c r="E1" s="4"/>
      <c r="F1" s="55"/>
      <c r="G1" s="20"/>
      <c r="H1" s="14"/>
      <c r="I1" s="14"/>
    </row>
    <row r="2" spans="1:13">
      <c r="A2" s="20"/>
      <c r="B2" s="55"/>
      <c r="C2" s="15"/>
      <c r="D2" s="55"/>
      <c r="E2" s="4"/>
      <c r="F2" s="55"/>
      <c r="G2" s="20"/>
      <c r="H2" s="14"/>
      <c r="I2" s="14"/>
    </row>
    <row r="3" spans="1:13">
      <c r="A3" s="20"/>
      <c r="B3" s="55"/>
      <c r="C3" s="15"/>
      <c r="D3" s="55"/>
      <c r="E3" s="4"/>
      <c r="F3" s="55"/>
      <c r="G3" s="20"/>
      <c r="H3" s="14"/>
      <c r="I3" s="14"/>
    </row>
    <row r="4" spans="1:13">
      <c r="A4" s="20"/>
      <c r="B4" s="55"/>
      <c r="C4" s="15"/>
      <c r="D4" s="55"/>
      <c r="E4" s="4"/>
      <c r="F4" s="55"/>
      <c r="G4" s="20"/>
      <c r="H4" s="14"/>
      <c r="I4" s="14"/>
    </row>
    <row r="5" spans="1:13">
      <c r="A5" s="20"/>
      <c r="B5" s="55"/>
      <c r="C5" s="4"/>
      <c r="D5" s="55"/>
      <c r="E5" s="4"/>
      <c r="F5" s="55"/>
      <c r="G5" s="258"/>
      <c r="H5" s="259"/>
      <c r="I5" s="259"/>
    </row>
    <row r="6" spans="1:13">
      <c r="A6" s="20"/>
      <c r="B6" s="55"/>
      <c r="C6" s="4"/>
      <c r="D6" s="55"/>
      <c r="E6" s="4"/>
      <c r="F6" s="55"/>
      <c r="G6" s="258"/>
      <c r="H6" s="259"/>
      <c r="I6" s="259"/>
    </row>
    <row r="7" spans="1:13">
      <c r="A7" s="20"/>
      <c r="B7" s="55"/>
      <c r="C7" s="4"/>
      <c r="D7" s="55"/>
      <c r="E7" s="4"/>
      <c r="F7" s="55"/>
      <c r="G7" s="258"/>
      <c r="H7" s="259"/>
      <c r="I7" s="259"/>
    </row>
    <row r="8" spans="1:13">
      <c r="A8" s="20"/>
      <c r="B8" s="55"/>
      <c r="C8" s="4"/>
      <c r="D8" s="55"/>
      <c r="E8" s="4"/>
      <c r="F8" s="55"/>
      <c r="G8" s="258"/>
      <c r="H8" s="259"/>
      <c r="I8" s="259"/>
    </row>
    <row r="9" spans="1:13">
      <c r="A9" s="20"/>
      <c r="B9" s="55"/>
      <c r="C9" s="4"/>
      <c r="D9" s="55"/>
      <c r="E9" s="4"/>
      <c r="F9" s="55"/>
      <c r="G9" s="258"/>
      <c r="H9" s="259"/>
      <c r="I9" s="259"/>
    </row>
    <row r="10" spans="1:13" ht="15.75" customHeight="1">
      <c r="A10" s="20"/>
      <c r="B10" s="55"/>
      <c r="C10" s="4"/>
      <c r="D10" s="55"/>
      <c r="E10" s="4"/>
      <c r="F10" s="55"/>
      <c r="G10" s="258"/>
      <c r="H10" s="259"/>
      <c r="I10" s="259"/>
    </row>
    <row r="11" spans="1:13">
      <c r="A11" s="20"/>
      <c r="B11" s="55"/>
      <c r="C11" s="4"/>
      <c r="D11" s="55"/>
      <c r="E11" s="4"/>
      <c r="F11" s="55"/>
      <c r="G11" s="258"/>
      <c r="H11" s="259"/>
      <c r="I11" s="259"/>
    </row>
    <row r="12" spans="1:13">
      <c r="A12" s="20"/>
      <c r="B12" s="55"/>
      <c r="C12" s="4"/>
      <c r="D12" s="55"/>
      <c r="E12" s="4"/>
      <c r="F12" s="55"/>
      <c r="G12" s="258"/>
      <c r="H12" s="259"/>
      <c r="I12" s="259"/>
    </row>
    <row r="13" spans="1:13" ht="15">
      <c r="A13" s="260" t="s">
        <v>1407</v>
      </c>
      <c r="B13" s="55"/>
      <c r="C13" s="4"/>
      <c r="D13" s="55"/>
      <c r="E13" s="4"/>
      <c r="F13" s="55"/>
      <c r="G13" s="258"/>
      <c r="H13" s="259"/>
      <c r="I13" s="259"/>
    </row>
    <row r="14" spans="1:13">
      <c r="A14" s="20"/>
      <c r="B14" s="55"/>
      <c r="C14" s="4"/>
      <c r="D14" s="55"/>
      <c r="E14" s="4"/>
      <c r="F14" s="55"/>
      <c r="G14" s="258"/>
      <c r="H14" s="259"/>
      <c r="K14" s="261" t="s">
        <v>806</v>
      </c>
    </row>
    <row r="15" spans="1:13" ht="12" thickBot="1">
      <c r="A15" s="13"/>
      <c r="B15" s="66"/>
      <c r="C15" s="4"/>
      <c r="D15" s="55"/>
      <c r="E15" s="4"/>
      <c r="F15" s="55"/>
      <c r="G15" s="258"/>
      <c r="H15" s="14"/>
      <c r="K15" s="150" t="s">
        <v>3340</v>
      </c>
    </row>
    <row r="16" spans="1:13" ht="11.25" customHeight="1">
      <c r="A16" s="863" t="s">
        <v>4</v>
      </c>
      <c r="B16" s="865" t="s">
        <v>929</v>
      </c>
      <c r="C16" s="866"/>
      <c r="D16" s="867"/>
      <c r="E16" s="868"/>
      <c r="F16" s="870" t="s">
        <v>930</v>
      </c>
      <c r="G16" s="871"/>
      <c r="H16" s="854" t="s">
        <v>931</v>
      </c>
      <c r="I16" s="854" t="s">
        <v>7</v>
      </c>
      <c r="J16" s="854" t="s">
        <v>119</v>
      </c>
      <c r="K16" s="856" t="s">
        <v>112</v>
      </c>
      <c r="L16" s="852" t="s">
        <v>1114</v>
      </c>
      <c r="M16" s="852" t="s">
        <v>3321</v>
      </c>
    </row>
    <row r="17" spans="1:15" ht="23" thickBot="1">
      <c r="A17" s="864"/>
      <c r="B17" s="262" t="s">
        <v>5</v>
      </c>
      <c r="C17" s="263" t="s">
        <v>476</v>
      </c>
      <c r="D17" s="264" t="s">
        <v>63</v>
      </c>
      <c r="E17" s="869"/>
      <c r="F17" s="265" t="s">
        <v>932</v>
      </c>
      <c r="G17" s="266" t="s">
        <v>933</v>
      </c>
      <c r="H17" s="855"/>
      <c r="I17" s="855"/>
      <c r="J17" s="855"/>
      <c r="K17" s="857"/>
      <c r="L17" s="853"/>
      <c r="M17" s="853"/>
      <c r="N17" s="384"/>
      <c r="O17" s="469"/>
    </row>
    <row r="18" spans="1:15" ht="11.25" customHeight="1" thickBot="1">
      <c r="A18" s="291"/>
      <c r="B18" s="336"/>
      <c r="C18" s="288"/>
      <c r="D18" s="288"/>
      <c r="E18" s="288"/>
      <c r="F18" s="336"/>
      <c r="G18" s="289" t="s">
        <v>934</v>
      </c>
      <c r="H18" s="288"/>
      <c r="I18" s="288"/>
      <c r="J18" s="288"/>
      <c r="K18" s="288"/>
      <c r="L18" s="368"/>
      <c r="M18" s="368"/>
      <c r="N18" s="382"/>
      <c r="O18" s="470"/>
    </row>
    <row r="19" spans="1:15" ht="13">
      <c r="A19" s="293">
        <v>1</v>
      </c>
      <c r="B19" s="859" t="s">
        <v>502</v>
      </c>
      <c r="C19" s="269" t="s">
        <v>937</v>
      </c>
      <c r="D19" s="268" t="s">
        <v>938</v>
      </c>
      <c r="E19" s="873"/>
      <c r="F19" s="861" t="s">
        <v>935</v>
      </c>
      <c r="G19" s="269" t="s">
        <v>939</v>
      </c>
      <c r="H19" s="270" t="s">
        <v>936</v>
      </c>
      <c r="I19" s="861" t="s">
        <v>1991</v>
      </c>
      <c r="J19" s="48">
        <v>1310</v>
      </c>
      <c r="K19" s="53">
        <f t="shared" ref="K19:K54" si="0">J19*1.18</f>
        <v>1545.8</v>
      </c>
      <c r="L19" s="629"/>
      <c r="M19" s="630">
        <v>4650078592004</v>
      </c>
      <c r="N19" s="382"/>
      <c r="O19" s="470" t="s">
        <v>2559</v>
      </c>
    </row>
    <row r="20" spans="1:15" ht="13">
      <c r="A20" s="293">
        <f t="shared" ref="A20:A40" si="1">A19+1</f>
        <v>2</v>
      </c>
      <c r="B20" s="859"/>
      <c r="C20" s="269" t="s">
        <v>940</v>
      </c>
      <c r="D20" s="271" t="s">
        <v>941</v>
      </c>
      <c r="E20" s="873"/>
      <c r="F20" s="861"/>
      <c r="G20" s="272" t="s">
        <v>942</v>
      </c>
      <c r="H20" s="270" t="s">
        <v>936</v>
      </c>
      <c r="I20" s="861"/>
      <c r="J20" s="48">
        <v>1760</v>
      </c>
      <c r="K20" s="53">
        <f t="shared" si="0"/>
        <v>2076.7999999999997</v>
      </c>
      <c r="L20" s="629"/>
      <c r="M20" s="631">
        <v>4650078592011</v>
      </c>
      <c r="O20" s="470" t="s">
        <v>2560</v>
      </c>
    </row>
    <row r="21" spans="1:15" ht="13">
      <c r="A21" s="293">
        <f t="shared" si="1"/>
        <v>3</v>
      </c>
      <c r="B21" s="859"/>
      <c r="C21" s="269" t="s">
        <v>2018</v>
      </c>
      <c r="D21" s="271" t="s">
        <v>2019</v>
      </c>
      <c r="E21" s="873"/>
      <c r="F21" s="861"/>
      <c r="G21" s="272" t="s">
        <v>943</v>
      </c>
      <c r="H21" s="270" t="s">
        <v>944</v>
      </c>
      <c r="I21" s="862"/>
      <c r="J21" s="48">
        <v>1310</v>
      </c>
      <c r="K21" s="53">
        <f t="shared" si="0"/>
        <v>1545.8</v>
      </c>
      <c r="L21" s="629"/>
      <c r="M21" s="631">
        <v>4650078592028</v>
      </c>
      <c r="O21" s="470" t="s">
        <v>2561</v>
      </c>
    </row>
    <row r="22" spans="1:15" ht="13">
      <c r="A22" s="293">
        <f t="shared" si="1"/>
        <v>4</v>
      </c>
      <c r="B22" s="859"/>
      <c r="C22" s="269" t="s">
        <v>945</v>
      </c>
      <c r="D22" s="268" t="s">
        <v>946</v>
      </c>
      <c r="E22" s="873"/>
      <c r="F22" s="861"/>
      <c r="G22" s="269" t="s">
        <v>947</v>
      </c>
      <c r="H22" s="270" t="s">
        <v>948</v>
      </c>
      <c r="I22" s="860" t="s">
        <v>949</v>
      </c>
      <c r="J22" s="48">
        <v>1345</v>
      </c>
      <c r="K22" s="53">
        <f t="shared" si="0"/>
        <v>1587.1</v>
      </c>
      <c r="L22" s="629"/>
      <c r="M22" s="631">
        <v>4650078592035</v>
      </c>
      <c r="O22" s="470" t="s">
        <v>2562</v>
      </c>
    </row>
    <row r="23" spans="1:15" ht="14">
      <c r="A23" s="293">
        <f t="shared" si="1"/>
        <v>5</v>
      </c>
      <c r="B23" s="859"/>
      <c r="C23" s="269" t="s">
        <v>950</v>
      </c>
      <c r="D23" s="271" t="s">
        <v>951</v>
      </c>
      <c r="E23" s="873"/>
      <c r="F23" s="861"/>
      <c r="G23" s="272" t="s">
        <v>952</v>
      </c>
      <c r="H23" s="270" t="s">
        <v>953</v>
      </c>
      <c r="I23" s="861"/>
      <c r="J23" s="48">
        <v>1494</v>
      </c>
      <c r="K23" s="53">
        <f t="shared" si="0"/>
        <v>1762.9199999999998</v>
      </c>
      <c r="L23" s="629"/>
      <c r="M23" s="615">
        <v>4650078592042</v>
      </c>
      <c r="O23" s="470" t="s">
        <v>2563</v>
      </c>
    </row>
    <row r="24" spans="1:15" ht="13">
      <c r="A24" s="293">
        <f t="shared" si="1"/>
        <v>6</v>
      </c>
      <c r="B24" s="872"/>
      <c r="C24" s="269" t="s">
        <v>954</v>
      </c>
      <c r="D24" s="271" t="s">
        <v>955</v>
      </c>
      <c r="E24" s="873"/>
      <c r="F24" s="862"/>
      <c r="G24" s="272" t="s">
        <v>956</v>
      </c>
      <c r="H24" s="270" t="s">
        <v>948</v>
      </c>
      <c r="I24" s="861"/>
      <c r="J24" s="48">
        <v>1736</v>
      </c>
      <c r="K24" s="53">
        <f t="shared" si="0"/>
        <v>2048.48</v>
      </c>
      <c r="L24" s="629"/>
      <c r="M24" s="631">
        <v>4650078592059</v>
      </c>
      <c r="O24" s="470" t="s">
        <v>2564</v>
      </c>
    </row>
    <row r="25" spans="1:15" ht="14">
      <c r="A25" s="293">
        <f t="shared" si="1"/>
        <v>7</v>
      </c>
      <c r="B25" s="432" t="s">
        <v>519</v>
      </c>
      <c r="C25" s="269" t="s">
        <v>957</v>
      </c>
      <c r="D25" s="271" t="s">
        <v>958</v>
      </c>
      <c r="E25" s="873"/>
      <c r="F25" s="392" t="s">
        <v>959</v>
      </c>
      <c r="G25" s="272" t="s">
        <v>957</v>
      </c>
      <c r="H25" s="270" t="s">
        <v>948</v>
      </c>
      <c r="I25" s="270" t="s">
        <v>960</v>
      </c>
      <c r="J25" s="48">
        <v>356</v>
      </c>
      <c r="K25" s="53">
        <f t="shared" si="0"/>
        <v>420.08</v>
      </c>
      <c r="L25" s="629"/>
      <c r="M25" s="615">
        <v>4650078592097</v>
      </c>
      <c r="O25" s="470" t="s">
        <v>2565</v>
      </c>
    </row>
    <row r="26" spans="1:15" ht="14">
      <c r="A26" s="293">
        <f t="shared" si="1"/>
        <v>8</v>
      </c>
      <c r="B26" s="858" t="s">
        <v>502</v>
      </c>
      <c r="C26" s="269" t="s">
        <v>961</v>
      </c>
      <c r="D26" s="271" t="s">
        <v>962</v>
      </c>
      <c r="E26" s="873"/>
      <c r="F26" s="860" t="s">
        <v>935</v>
      </c>
      <c r="G26" s="272" t="s">
        <v>963</v>
      </c>
      <c r="H26" s="270" t="s">
        <v>948</v>
      </c>
      <c r="I26" s="273" t="s">
        <v>964</v>
      </c>
      <c r="J26" s="48">
        <v>1815</v>
      </c>
      <c r="K26" s="53">
        <f t="shared" si="0"/>
        <v>2141.6999999999998</v>
      </c>
      <c r="L26" s="629"/>
      <c r="M26" s="615">
        <v>4650078592103</v>
      </c>
      <c r="O26" s="470" t="s">
        <v>2566</v>
      </c>
    </row>
    <row r="27" spans="1:15" ht="14">
      <c r="A27" s="293">
        <f t="shared" si="1"/>
        <v>9</v>
      </c>
      <c r="B27" s="859"/>
      <c r="C27" s="269" t="s">
        <v>965</v>
      </c>
      <c r="D27" s="271" t="s">
        <v>966</v>
      </c>
      <c r="E27" s="873"/>
      <c r="F27" s="861"/>
      <c r="G27" s="272" t="s">
        <v>967</v>
      </c>
      <c r="H27" s="270" t="s">
        <v>968</v>
      </c>
      <c r="I27" s="270" t="s">
        <v>969</v>
      </c>
      <c r="J27" s="48">
        <v>1772</v>
      </c>
      <c r="K27" s="53">
        <f t="shared" si="0"/>
        <v>2090.96</v>
      </c>
      <c r="L27" s="629"/>
      <c r="M27" s="615">
        <v>4650078592110</v>
      </c>
      <c r="O27" s="470" t="s">
        <v>2567</v>
      </c>
    </row>
    <row r="28" spans="1:15" ht="14">
      <c r="A28" s="293">
        <f t="shared" si="1"/>
        <v>10</v>
      </c>
      <c r="B28" s="859"/>
      <c r="C28" s="269" t="s">
        <v>970</v>
      </c>
      <c r="D28" s="271" t="s">
        <v>971</v>
      </c>
      <c r="E28" s="873"/>
      <c r="F28" s="861"/>
      <c r="G28" s="272" t="s">
        <v>972</v>
      </c>
      <c r="H28" s="270" t="s">
        <v>968</v>
      </c>
      <c r="I28" s="860" t="s">
        <v>973</v>
      </c>
      <c r="J28" s="48">
        <v>1628</v>
      </c>
      <c r="K28" s="53">
        <f t="shared" si="0"/>
        <v>1921.04</v>
      </c>
      <c r="L28" s="629"/>
      <c r="M28" s="615">
        <v>4650078592127</v>
      </c>
      <c r="O28" s="470" t="s">
        <v>2568</v>
      </c>
    </row>
    <row r="29" spans="1:15" ht="14">
      <c r="A29" s="293">
        <f t="shared" si="1"/>
        <v>11</v>
      </c>
      <c r="B29" s="859"/>
      <c r="C29" s="269" t="s">
        <v>974</v>
      </c>
      <c r="D29" s="271" t="s">
        <v>975</v>
      </c>
      <c r="E29" s="873"/>
      <c r="F29" s="861"/>
      <c r="G29" s="272" t="s">
        <v>976</v>
      </c>
      <c r="H29" s="270" t="s">
        <v>968</v>
      </c>
      <c r="I29" s="862"/>
      <c r="J29" s="48">
        <v>1941</v>
      </c>
      <c r="K29" s="53">
        <f t="shared" si="0"/>
        <v>2290.3799999999997</v>
      </c>
      <c r="L29" s="629"/>
      <c r="M29" s="615">
        <v>4650078592134</v>
      </c>
      <c r="O29" s="470" t="s">
        <v>2569</v>
      </c>
    </row>
    <row r="30" spans="1:15" ht="10.5" customHeight="1">
      <c r="A30" s="293">
        <f t="shared" si="1"/>
        <v>12</v>
      </c>
      <c r="B30" s="859"/>
      <c r="C30" s="269" t="s">
        <v>977</v>
      </c>
      <c r="D30" s="271" t="s">
        <v>978</v>
      </c>
      <c r="E30" s="873"/>
      <c r="F30" s="861"/>
      <c r="G30" s="272" t="s">
        <v>979</v>
      </c>
      <c r="H30" s="270" t="s">
        <v>968</v>
      </c>
      <c r="I30" s="273" t="s">
        <v>980</v>
      </c>
      <c r="J30" s="48">
        <v>1628</v>
      </c>
      <c r="K30" s="53">
        <f t="shared" si="0"/>
        <v>1921.04</v>
      </c>
      <c r="L30" s="629"/>
      <c r="M30" s="615">
        <v>4650078592141</v>
      </c>
      <c r="O30" s="470" t="s">
        <v>2570</v>
      </c>
    </row>
    <row r="31" spans="1:15" ht="22">
      <c r="A31" s="293">
        <f>A30+1</f>
        <v>13</v>
      </c>
      <c r="B31" s="859"/>
      <c r="C31" s="269" t="s">
        <v>981</v>
      </c>
      <c r="D31" s="271" t="s">
        <v>982</v>
      </c>
      <c r="E31" s="873"/>
      <c r="F31" s="861"/>
      <c r="G31" s="272" t="s">
        <v>983</v>
      </c>
      <c r="H31" s="270" t="s">
        <v>968</v>
      </c>
      <c r="I31" s="273" t="s">
        <v>984</v>
      </c>
      <c r="J31" s="48">
        <v>1628</v>
      </c>
      <c r="K31" s="53">
        <f t="shared" si="0"/>
        <v>1921.04</v>
      </c>
      <c r="L31" s="629"/>
      <c r="M31" s="615">
        <v>4650078592158</v>
      </c>
      <c r="O31" s="470" t="s">
        <v>2571</v>
      </c>
    </row>
    <row r="32" spans="1:15" ht="10.5" customHeight="1">
      <c r="A32" s="293">
        <f t="shared" si="1"/>
        <v>14</v>
      </c>
      <c r="B32" s="859"/>
      <c r="C32" s="269" t="s">
        <v>2080</v>
      </c>
      <c r="D32" s="271" t="s">
        <v>985</v>
      </c>
      <c r="E32" s="873"/>
      <c r="F32" s="861"/>
      <c r="G32" s="272" t="s">
        <v>986</v>
      </c>
      <c r="H32" s="270" t="s">
        <v>968</v>
      </c>
      <c r="I32" s="273" t="s">
        <v>987</v>
      </c>
      <c r="J32" s="48">
        <v>2977</v>
      </c>
      <c r="K32" s="53">
        <f t="shared" si="0"/>
        <v>3512.8599999999997</v>
      </c>
      <c r="L32" s="629"/>
      <c r="M32" s="615">
        <v>4650078592165</v>
      </c>
      <c r="O32" s="470" t="s">
        <v>2572</v>
      </c>
    </row>
    <row r="33" spans="1:15" ht="14">
      <c r="A33" s="293">
        <f t="shared" si="1"/>
        <v>15</v>
      </c>
      <c r="B33" s="858" t="s">
        <v>519</v>
      </c>
      <c r="C33" s="269" t="s">
        <v>988</v>
      </c>
      <c r="D33" s="271" t="s">
        <v>989</v>
      </c>
      <c r="E33" s="873"/>
      <c r="F33" s="860" t="s">
        <v>959</v>
      </c>
      <c r="G33" s="272" t="s">
        <v>990</v>
      </c>
      <c r="H33" s="270" t="s">
        <v>991</v>
      </c>
      <c r="I33" s="860" t="s">
        <v>992</v>
      </c>
      <c r="J33" s="48">
        <v>490</v>
      </c>
      <c r="K33" s="53">
        <f t="shared" si="0"/>
        <v>578.19999999999993</v>
      </c>
      <c r="L33" s="629"/>
      <c r="M33" s="615">
        <v>4650078592172</v>
      </c>
      <c r="O33" s="470" t="s">
        <v>2573</v>
      </c>
    </row>
    <row r="34" spans="1:15" ht="14">
      <c r="A34" s="293">
        <f t="shared" si="1"/>
        <v>16</v>
      </c>
      <c r="B34" s="859"/>
      <c r="C34" s="269" t="s">
        <v>993</v>
      </c>
      <c r="D34" s="271" t="s">
        <v>994</v>
      </c>
      <c r="E34" s="873"/>
      <c r="F34" s="861"/>
      <c r="G34" s="272" t="s">
        <v>995</v>
      </c>
      <c r="H34" s="270" t="s">
        <v>991</v>
      </c>
      <c r="I34" s="861"/>
      <c r="J34" s="48">
        <v>649</v>
      </c>
      <c r="K34" s="53">
        <f t="shared" si="0"/>
        <v>765.81999999999994</v>
      </c>
      <c r="L34" s="629"/>
      <c r="M34" s="615">
        <v>4650078592189</v>
      </c>
      <c r="O34" s="470" t="s">
        <v>2574</v>
      </c>
    </row>
    <row r="35" spans="1:15" ht="14">
      <c r="A35" s="293">
        <f t="shared" si="1"/>
        <v>17</v>
      </c>
      <c r="B35" s="859"/>
      <c r="C35" s="269" t="s">
        <v>996</v>
      </c>
      <c r="D35" s="271" t="s">
        <v>997</v>
      </c>
      <c r="E35" s="873"/>
      <c r="F35" s="861"/>
      <c r="G35" s="272" t="s">
        <v>998</v>
      </c>
      <c r="H35" s="270" t="s">
        <v>991</v>
      </c>
      <c r="I35" s="862"/>
      <c r="J35" s="48">
        <v>490</v>
      </c>
      <c r="K35" s="53">
        <f t="shared" si="0"/>
        <v>578.19999999999993</v>
      </c>
      <c r="L35" s="629"/>
      <c r="M35" s="615">
        <v>4650078592196</v>
      </c>
      <c r="O35" s="470" t="s">
        <v>2575</v>
      </c>
    </row>
    <row r="36" spans="1:15" ht="14">
      <c r="A36" s="293">
        <f t="shared" si="1"/>
        <v>18</v>
      </c>
      <c r="B36" s="859"/>
      <c r="C36" s="269" t="s">
        <v>999</v>
      </c>
      <c r="D36" s="271" t="s">
        <v>1000</v>
      </c>
      <c r="E36" s="873"/>
      <c r="F36" s="861"/>
      <c r="G36" s="272" t="s">
        <v>1001</v>
      </c>
      <c r="H36" s="270" t="s">
        <v>991</v>
      </c>
      <c r="I36" s="860" t="s">
        <v>1002</v>
      </c>
      <c r="J36" s="48">
        <v>546</v>
      </c>
      <c r="K36" s="53">
        <f t="shared" si="0"/>
        <v>644.28</v>
      </c>
      <c r="L36" s="629"/>
      <c r="M36" s="615">
        <v>4650078592202</v>
      </c>
      <c r="O36" s="470" t="s">
        <v>2576</v>
      </c>
    </row>
    <row r="37" spans="1:15" ht="14">
      <c r="A37" s="293">
        <f t="shared" si="1"/>
        <v>19</v>
      </c>
      <c r="B37" s="859"/>
      <c r="C37" s="269" t="s">
        <v>1003</v>
      </c>
      <c r="D37" s="271" t="s">
        <v>1004</v>
      </c>
      <c r="E37" s="873"/>
      <c r="F37" s="861"/>
      <c r="G37" s="272" t="s">
        <v>1005</v>
      </c>
      <c r="H37" s="270" t="s">
        <v>991</v>
      </c>
      <c r="I37" s="861"/>
      <c r="J37" s="48">
        <v>518</v>
      </c>
      <c r="K37" s="53">
        <f t="shared" si="0"/>
        <v>611.24</v>
      </c>
      <c r="L37" s="629"/>
      <c r="M37" s="615">
        <v>4650078592219</v>
      </c>
      <c r="O37" s="470" t="s">
        <v>2577</v>
      </c>
    </row>
    <row r="38" spans="1:15" ht="14">
      <c r="A38" s="293">
        <f t="shared" si="1"/>
        <v>20</v>
      </c>
      <c r="B38" s="859"/>
      <c r="C38" s="269" t="s">
        <v>1006</v>
      </c>
      <c r="D38" s="271" t="s">
        <v>1007</v>
      </c>
      <c r="E38" s="873"/>
      <c r="F38" s="861"/>
      <c r="G38" s="272" t="s">
        <v>1008</v>
      </c>
      <c r="H38" s="270" t="s">
        <v>991</v>
      </c>
      <c r="I38" s="862"/>
      <c r="J38" s="48">
        <v>515</v>
      </c>
      <c r="K38" s="53">
        <f t="shared" si="0"/>
        <v>607.69999999999993</v>
      </c>
      <c r="L38" s="629"/>
      <c r="M38" s="615">
        <v>4650078592226</v>
      </c>
      <c r="O38" s="470" t="s">
        <v>2578</v>
      </c>
    </row>
    <row r="39" spans="1:15" ht="14">
      <c r="A39" s="293">
        <f>A38+1</f>
        <v>21</v>
      </c>
      <c r="B39" s="858" t="s">
        <v>502</v>
      </c>
      <c r="C39" s="269" t="s">
        <v>1009</v>
      </c>
      <c r="D39" s="271" t="s">
        <v>1010</v>
      </c>
      <c r="E39" s="873"/>
      <c r="F39" s="860" t="s">
        <v>935</v>
      </c>
      <c r="G39" s="272" t="s">
        <v>1011</v>
      </c>
      <c r="H39" s="270" t="s">
        <v>1012</v>
      </c>
      <c r="I39" s="270" t="s">
        <v>1013</v>
      </c>
      <c r="J39" s="48">
        <v>3237</v>
      </c>
      <c r="K39" s="53">
        <f t="shared" si="0"/>
        <v>3819.66</v>
      </c>
      <c r="L39" s="629"/>
      <c r="M39" s="615">
        <v>4650078592240</v>
      </c>
      <c r="O39" s="470" t="s">
        <v>2579</v>
      </c>
    </row>
    <row r="40" spans="1:15" ht="15" thickBot="1">
      <c r="A40" s="293">
        <f t="shared" si="1"/>
        <v>22</v>
      </c>
      <c r="B40" s="876"/>
      <c r="C40" s="433" t="s">
        <v>1014</v>
      </c>
      <c r="D40" s="274" t="s">
        <v>1015</v>
      </c>
      <c r="E40" s="874"/>
      <c r="F40" s="875"/>
      <c r="G40" s="275" t="s">
        <v>1016</v>
      </c>
      <c r="H40" s="273" t="s">
        <v>1017</v>
      </c>
      <c r="I40" s="273" t="s">
        <v>1018</v>
      </c>
      <c r="J40" s="48">
        <v>3269</v>
      </c>
      <c r="K40" s="53">
        <f t="shared" si="0"/>
        <v>3857.4199999999996</v>
      </c>
      <c r="L40" s="629"/>
      <c r="M40" s="632">
        <v>4650078592257</v>
      </c>
      <c r="O40" s="470" t="s">
        <v>2580</v>
      </c>
    </row>
    <row r="41" spans="1:15" ht="12" thickBot="1">
      <c r="A41" s="291"/>
      <c r="B41" s="336"/>
      <c r="C41" s="288"/>
      <c r="D41" s="288"/>
      <c r="E41" s="288"/>
      <c r="F41" s="336"/>
      <c r="G41" s="289" t="s">
        <v>1019</v>
      </c>
      <c r="H41" s="288"/>
      <c r="I41" s="288"/>
      <c r="J41" s="375"/>
      <c r="K41" s="375"/>
      <c r="L41" s="368"/>
      <c r="M41" s="368"/>
      <c r="O41" s="470"/>
    </row>
    <row r="42" spans="1:15" ht="14">
      <c r="A42" s="294">
        <v>25</v>
      </c>
      <c r="B42" s="859" t="s">
        <v>1020</v>
      </c>
      <c r="C42" s="269" t="s">
        <v>1025</v>
      </c>
      <c r="D42" s="271" t="s">
        <v>1026</v>
      </c>
      <c r="E42" s="873"/>
      <c r="F42" s="861" t="s">
        <v>1020</v>
      </c>
      <c r="G42" s="272" t="s">
        <v>1027</v>
      </c>
      <c r="H42" s="270" t="s">
        <v>1021</v>
      </c>
      <c r="I42" s="861" t="s">
        <v>1022</v>
      </c>
      <c r="J42" s="48">
        <v>64</v>
      </c>
      <c r="K42" s="53">
        <f t="shared" si="0"/>
        <v>75.52</v>
      </c>
      <c r="L42" s="369"/>
      <c r="M42" s="615">
        <v>4650078592318</v>
      </c>
      <c r="O42" s="470" t="s">
        <v>2581</v>
      </c>
    </row>
    <row r="43" spans="1:15" ht="14">
      <c r="A43" s="294">
        <v>26</v>
      </c>
      <c r="B43" s="859"/>
      <c r="C43" s="269" t="s">
        <v>1028</v>
      </c>
      <c r="D43" s="271" t="s">
        <v>1029</v>
      </c>
      <c r="E43" s="873"/>
      <c r="F43" s="861"/>
      <c r="G43" s="272" t="s">
        <v>1030</v>
      </c>
      <c r="H43" s="270" t="s">
        <v>1023</v>
      </c>
      <c r="I43" s="861"/>
      <c r="J43" s="48">
        <v>64</v>
      </c>
      <c r="K43" s="53">
        <f t="shared" si="0"/>
        <v>75.52</v>
      </c>
      <c r="L43" s="369"/>
      <c r="M43" s="615">
        <v>4650078592325</v>
      </c>
      <c r="O43" s="470" t="s">
        <v>2582</v>
      </c>
    </row>
    <row r="44" spans="1:15" ht="14">
      <c r="A44" s="294">
        <v>27</v>
      </c>
      <c r="B44" s="872"/>
      <c r="C44" s="269" t="s">
        <v>1031</v>
      </c>
      <c r="D44" s="271" t="s">
        <v>1032</v>
      </c>
      <c r="E44" s="873"/>
      <c r="F44" s="862"/>
      <c r="G44" s="272" t="s">
        <v>1033</v>
      </c>
      <c r="H44" s="270" t="s">
        <v>1024</v>
      </c>
      <c r="I44" s="862"/>
      <c r="J44" s="48">
        <v>64</v>
      </c>
      <c r="K44" s="53">
        <f t="shared" si="0"/>
        <v>75.52</v>
      </c>
      <c r="L44" s="369"/>
      <c r="M44" s="615">
        <v>4650078592332</v>
      </c>
      <c r="O44" s="470" t="s">
        <v>2583</v>
      </c>
    </row>
    <row r="45" spans="1:15" ht="14">
      <c r="A45" s="294">
        <v>28</v>
      </c>
      <c r="B45" s="858" t="s">
        <v>502</v>
      </c>
      <c r="C45" s="269" t="s">
        <v>1034</v>
      </c>
      <c r="D45" s="271" t="s">
        <v>1035</v>
      </c>
      <c r="E45" s="873"/>
      <c r="F45" s="860" t="s">
        <v>935</v>
      </c>
      <c r="G45" s="272" t="s">
        <v>1036</v>
      </c>
      <c r="H45" s="270" t="s">
        <v>1037</v>
      </c>
      <c r="I45" s="860" t="s">
        <v>1038</v>
      </c>
      <c r="J45" s="48">
        <v>519</v>
      </c>
      <c r="K45" s="53">
        <f t="shared" si="0"/>
        <v>612.41999999999996</v>
      </c>
      <c r="L45" s="369"/>
      <c r="M45" s="615">
        <v>4650078592349</v>
      </c>
      <c r="O45" s="470" t="s">
        <v>2584</v>
      </c>
    </row>
    <row r="46" spans="1:15" ht="15" thickBot="1">
      <c r="A46" s="294">
        <v>29</v>
      </c>
      <c r="B46" s="876"/>
      <c r="C46" s="433" t="s">
        <v>1039</v>
      </c>
      <c r="D46" s="274" t="s">
        <v>1040</v>
      </c>
      <c r="E46" s="874"/>
      <c r="F46" s="875"/>
      <c r="G46" s="275" t="s">
        <v>1041</v>
      </c>
      <c r="H46" s="273" t="s">
        <v>1042</v>
      </c>
      <c r="I46" s="875"/>
      <c r="J46" s="48">
        <v>519</v>
      </c>
      <c r="K46" s="53">
        <f t="shared" si="0"/>
        <v>612.41999999999996</v>
      </c>
      <c r="L46" s="369"/>
      <c r="M46" s="615">
        <v>4650078592356</v>
      </c>
      <c r="O46" s="470" t="s">
        <v>2585</v>
      </c>
    </row>
    <row r="47" spans="1:15" ht="12" thickBot="1">
      <c r="A47" s="295"/>
      <c r="B47" s="336"/>
      <c r="C47" s="290"/>
      <c r="D47" s="290"/>
      <c r="E47" s="290"/>
      <c r="F47" s="336"/>
      <c r="G47" s="289" t="s">
        <v>1043</v>
      </c>
      <c r="H47" s="290"/>
      <c r="I47" s="290"/>
      <c r="J47" s="376"/>
      <c r="K47" s="376"/>
      <c r="L47" s="370"/>
      <c r="M47" s="370"/>
      <c r="O47" s="470"/>
    </row>
    <row r="48" spans="1:15" ht="10.5" customHeight="1">
      <c r="A48" s="293">
        <v>30</v>
      </c>
      <c r="B48" s="859" t="s">
        <v>502</v>
      </c>
      <c r="C48" s="283" t="s">
        <v>1403</v>
      </c>
      <c r="D48" s="277" t="s">
        <v>1404</v>
      </c>
      <c r="E48" s="873"/>
      <c r="F48" s="877" t="s">
        <v>935</v>
      </c>
      <c r="G48" s="280" t="s">
        <v>3343</v>
      </c>
      <c r="H48" s="278" t="s">
        <v>1046</v>
      </c>
      <c r="I48" s="278" t="s">
        <v>1047</v>
      </c>
      <c r="J48" s="48">
        <v>2077</v>
      </c>
      <c r="K48" s="53">
        <f>J48*1.18</f>
        <v>2450.8599999999997</v>
      </c>
      <c r="L48" s="369"/>
      <c r="M48" s="615">
        <v>4650078592400</v>
      </c>
      <c r="O48" s="470" t="s">
        <v>2586</v>
      </c>
    </row>
    <row r="49" spans="1:15" ht="10.5" customHeight="1">
      <c r="A49" s="293">
        <v>31</v>
      </c>
      <c r="B49" s="859"/>
      <c r="C49" s="283" t="s">
        <v>1048</v>
      </c>
      <c r="D49" s="277" t="s">
        <v>1049</v>
      </c>
      <c r="E49" s="873"/>
      <c r="F49" s="878"/>
      <c r="G49" s="280" t="s">
        <v>3344</v>
      </c>
      <c r="H49" s="279" t="s">
        <v>1050</v>
      </c>
      <c r="I49" s="278" t="s">
        <v>1051</v>
      </c>
      <c r="J49" s="48">
        <v>1780</v>
      </c>
      <c r="K49" s="53">
        <f t="shared" si="0"/>
        <v>2100.4</v>
      </c>
      <c r="L49" s="369"/>
      <c r="M49" s="615">
        <v>4650078592424</v>
      </c>
      <c r="O49" s="470" t="s">
        <v>2587</v>
      </c>
    </row>
    <row r="50" spans="1:15" ht="22">
      <c r="A50" s="293">
        <v>32</v>
      </c>
      <c r="B50" s="880" t="s">
        <v>519</v>
      </c>
      <c r="C50" s="283" t="s">
        <v>1054</v>
      </c>
      <c r="D50" s="277" t="s">
        <v>1055</v>
      </c>
      <c r="E50" s="873"/>
      <c r="F50" s="883" t="s">
        <v>959</v>
      </c>
      <c r="G50" s="280" t="s">
        <v>1056</v>
      </c>
      <c r="H50" s="279" t="s">
        <v>968</v>
      </c>
      <c r="I50" s="279" t="s">
        <v>1057</v>
      </c>
      <c r="J50" s="48">
        <v>424</v>
      </c>
      <c r="K50" s="53">
        <f t="shared" si="0"/>
        <v>500.32</v>
      </c>
      <c r="L50" s="369"/>
      <c r="M50" s="615">
        <v>4650078592448</v>
      </c>
      <c r="O50" s="470" t="s">
        <v>2588</v>
      </c>
    </row>
    <row r="51" spans="1:15" ht="33">
      <c r="A51" s="293">
        <v>33</v>
      </c>
      <c r="B51" s="881"/>
      <c r="C51" s="283" t="s">
        <v>1058</v>
      </c>
      <c r="D51" s="277" t="s">
        <v>1059</v>
      </c>
      <c r="E51" s="873"/>
      <c r="F51" s="884"/>
      <c r="G51" s="280" t="s">
        <v>1060</v>
      </c>
      <c r="H51" s="279" t="s">
        <v>968</v>
      </c>
      <c r="I51" s="279" t="s">
        <v>1061</v>
      </c>
      <c r="J51" s="48">
        <v>581</v>
      </c>
      <c r="K51" s="53">
        <f t="shared" si="0"/>
        <v>685.57999999999993</v>
      </c>
      <c r="L51" s="369"/>
      <c r="M51" s="615">
        <v>4650078592455</v>
      </c>
      <c r="O51" s="470" t="s">
        <v>2589</v>
      </c>
    </row>
    <row r="52" spans="1:15" ht="14">
      <c r="A52" s="293">
        <v>34</v>
      </c>
      <c r="B52" s="881"/>
      <c r="C52" s="283" t="s">
        <v>1062</v>
      </c>
      <c r="D52" s="277" t="s">
        <v>1063</v>
      </c>
      <c r="E52" s="873"/>
      <c r="F52" s="884"/>
      <c r="G52" s="280" t="s">
        <v>1064</v>
      </c>
      <c r="H52" s="279" t="s">
        <v>991</v>
      </c>
      <c r="I52" s="884" t="s">
        <v>61</v>
      </c>
      <c r="J52" s="48">
        <v>472</v>
      </c>
      <c r="K52" s="53">
        <f t="shared" si="0"/>
        <v>556.95999999999992</v>
      </c>
      <c r="L52" s="369"/>
      <c r="M52" s="615">
        <v>4650078592462</v>
      </c>
      <c r="O52" s="470" t="s">
        <v>2590</v>
      </c>
    </row>
    <row r="53" spans="1:15" ht="14">
      <c r="A53" s="293">
        <v>35</v>
      </c>
      <c r="B53" s="881"/>
      <c r="C53" s="283" t="s">
        <v>1065</v>
      </c>
      <c r="D53" s="277" t="s">
        <v>1066</v>
      </c>
      <c r="E53" s="873"/>
      <c r="F53" s="884"/>
      <c r="G53" s="280" t="s">
        <v>1067</v>
      </c>
      <c r="H53" s="279" t="s">
        <v>991</v>
      </c>
      <c r="I53" s="884"/>
      <c r="J53" s="48">
        <v>716</v>
      </c>
      <c r="K53" s="53">
        <f>J53*1.18</f>
        <v>844.88</v>
      </c>
      <c r="L53" s="369"/>
      <c r="M53" s="615">
        <v>4650078592479</v>
      </c>
      <c r="O53" s="470" t="s">
        <v>2591</v>
      </c>
    </row>
    <row r="54" spans="1:15" ht="45" thickBot="1">
      <c r="A54" s="293">
        <v>36</v>
      </c>
      <c r="B54" s="882"/>
      <c r="C54" s="435" t="s">
        <v>1068</v>
      </c>
      <c r="D54" s="281" t="s">
        <v>1069</v>
      </c>
      <c r="E54" s="874"/>
      <c r="F54" s="885"/>
      <c r="G54" s="282" t="s">
        <v>1070</v>
      </c>
      <c r="H54" s="278" t="s">
        <v>991</v>
      </c>
      <c r="I54" s="278" t="s">
        <v>1071</v>
      </c>
      <c r="J54" s="48">
        <v>581</v>
      </c>
      <c r="K54" s="53">
        <f t="shared" si="0"/>
        <v>685.57999999999993</v>
      </c>
      <c r="L54" s="369"/>
      <c r="M54" s="615">
        <v>4650078592493</v>
      </c>
      <c r="O54" s="470" t="s">
        <v>2592</v>
      </c>
    </row>
    <row r="55" spans="1:15" ht="12" thickBot="1">
      <c r="A55" s="296"/>
      <c r="B55" s="337"/>
      <c r="C55" s="286"/>
      <c r="D55" s="286"/>
      <c r="E55" s="286"/>
      <c r="F55" s="337"/>
      <c r="G55" s="287" t="s">
        <v>1072</v>
      </c>
      <c r="H55" s="286"/>
      <c r="I55" s="286"/>
      <c r="J55" s="377"/>
      <c r="K55" s="377"/>
      <c r="L55" s="368"/>
      <c r="M55" s="368"/>
      <c r="O55" s="470"/>
    </row>
    <row r="56" spans="1:15" ht="14">
      <c r="A56" s="293">
        <v>37</v>
      </c>
      <c r="B56" s="892" t="s">
        <v>502</v>
      </c>
      <c r="C56" s="434" t="s">
        <v>1463</v>
      </c>
      <c r="D56" s="277" t="s">
        <v>1405</v>
      </c>
      <c r="E56" s="879"/>
      <c r="F56" s="893" t="s">
        <v>502</v>
      </c>
      <c r="G56" s="280" t="s">
        <v>1463</v>
      </c>
      <c r="H56" s="279" t="s">
        <v>1037</v>
      </c>
      <c r="I56" s="883" t="s">
        <v>436</v>
      </c>
      <c r="J56" s="48">
        <v>1027</v>
      </c>
      <c r="K56" s="53">
        <f>J56*1.18</f>
        <v>1211.8599999999999</v>
      </c>
      <c r="L56" s="369"/>
      <c r="M56" s="615">
        <v>4650078592509</v>
      </c>
      <c r="O56" s="470" t="s">
        <v>2593</v>
      </c>
    </row>
    <row r="57" spans="1:15" ht="14">
      <c r="A57" s="293">
        <v>38</v>
      </c>
      <c r="B57" s="881"/>
      <c r="C57" s="434" t="s">
        <v>1422</v>
      </c>
      <c r="D57" s="277" t="s">
        <v>1423</v>
      </c>
      <c r="E57" s="873"/>
      <c r="F57" s="884"/>
      <c r="G57" s="280" t="s">
        <v>1422</v>
      </c>
      <c r="H57" s="279" t="s">
        <v>1044</v>
      </c>
      <c r="I57" s="884"/>
      <c r="J57" s="48">
        <v>1027</v>
      </c>
      <c r="K57" s="53">
        <f>J57*1.18</f>
        <v>1211.8599999999999</v>
      </c>
      <c r="L57" s="369"/>
      <c r="M57" s="615">
        <v>4650078592516</v>
      </c>
      <c r="O57" s="470" t="s">
        <v>2594</v>
      </c>
    </row>
    <row r="58" spans="1:15" ht="14">
      <c r="A58" s="293">
        <v>39</v>
      </c>
      <c r="B58" s="881"/>
      <c r="C58" s="436" t="s">
        <v>1464</v>
      </c>
      <c r="D58" s="277" t="s">
        <v>1406</v>
      </c>
      <c r="E58" s="873"/>
      <c r="F58" s="884"/>
      <c r="G58" s="280" t="s">
        <v>1464</v>
      </c>
      <c r="H58" s="279" t="s">
        <v>1045</v>
      </c>
      <c r="I58" s="890"/>
      <c r="J58" s="48">
        <v>1027</v>
      </c>
      <c r="K58" s="53">
        <f>J58*1.18</f>
        <v>1211.8599999999999</v>
      </c>
      <c r="L58" s="369"/>
      <c r="M58" s="615">
        <v>4650078592523</v>
      </c>
      <c r="O58" s="470" t="s">
        <v>2595</v>
      </c>
    </row>
    <row r="59" spans="1:15" ht="14">
      <c r="A59" s="293">
        <v>40</v>
      </c>
      <c r="B59" s="881"/>
      <c r="C59" s="283" t="s">
        <v>1073</v>
      </c>
      <c r="D59" s="277" t="s">
        <v>1074</v>
      </c>
      <c r="E59" s="873"/>
      <c r="F59" s="884"/>
      <c r="G59" s="280" t="s">
        <v>1075</v>
      </c>
      <c r="H59" s="279" t="s">
        <v>1052</v>
      </c>
      <c r="I59" s="884" t="s">
        <v>18</v>
      </c>
      <c r="J59" s="48">
        <v>1103</v>
      </c>
      <c r="K59" s="53">
        <f t="shared" ref="K59:K67" si="2">J59*1.18</f>
        <v>1301.54</v>
      </c>
      <c r="L59" s="369"/>
      <c r="M59" s="615">
        <v>4650078592547</v>
      </c>
      <c r="O59" s="470" t="s">
        <v>2596</v>
      </c>
    </row>
    <row r="60" spans="1:15" ht="14">
      <c r="A60" s="293">
        <v>41</v>
      </c>
      <c r="B60" s="881"/>
      <c r="C60" s="283" t="s">
        <v>1076</v>
      </c>
      <c r="D60" s="277" t="s">
        <v>1077</v>
      </c>
      <c r="E60" s="873"/>
      <c r="F60" s="884"/>
      <c r="G60" s="280" t="s">
        <v>1078</v>
      </c>
      <c r="H60" s="279" t="s">
        <v>1053</v>
      </c>
      <c r="I60" s="884"/>
      <c r="J60" s="48">
        <v>1037</v>
      </c>
      <c r="K60" s="53">
        <f t="shared" si="2"/>
        <v>1223.6599999999999</v>
      </c>
      <c r="L60" s="369"/>
      <c r="M60" s="615">
        <v>4650078592554</v>
      </c>
      <c r="O60" s="470" t="s">
        <v>2597</v>
      </c>
    </row>
    <row r="61" spans="1:15" ht="15" thickBot="1">
      <c r="A61" s="633">
        <v>42</v>
      </c>
      <c r="B61" s="881"/>
      <c r="C61" s="435" t="s">
        <v>1465</v>
      </c>
      <c r="D61" s="281" t="s">
        <v>1079</v>
      </c>
      <c r="E61" s="873"/>
      <c r="F61" s="884"/>
      <c r="G61" s="282" t="s">
        <v>1080</v>
      </c>
      <c r="H61" s="278" t="s">
        <v>1050</v>
      </c>
      <c r="I61" s="884"/>
      <c r="J61" s="48">
        <v>1103</v>
      </c>
      <c r="K61" s="53">
        <f t="shared" si="2"/>
        <v>1301.54</v>
      </c>
      <c r="L61" s="369"/>
      <c r="M61" s="615">
        <v>4650078592561</v>
      </c>
      <c r="O61" s="470" t="s">
        <v>2598</v>
      </c>
    </row>
    <row r="62" spans="1:15" ht="12" thickBot="1">
      <c r="A62" s="291"/>
      <c r="B62" s="336"/>
      <c r="C62" s="288"/>
      <c r="D62" s="288"/>
      <c r="E62" s="288"/>
      <c r="F62" s="336"/>
      <c r="G62" s="289" t="s">
        <v>1081</v>
      </c>
      <c r="H62" s="288"/>
      <c r="I62" s="288"/>
      <c r="J62" s="375"/>
      <c r="K62" s="375"/>
      <c r="L62" s="368"/>
      <c r="M62" s="368"/>
      <c r="O62" s="470"/>
    </row>
    <row r="63" spans="1:15" ht="15" thickBot="1">
      <c r="A63" s="292">
        <v>43</v>
      </c>
      <c r="B63" s="449" t="s">
        <v>502</v>
      </c>
      <c r="C63" s="267" t="s">
        <v>1082</v>
      </c>
      <c r="D63" s="276" t="s">
        <v>1083</v>
      </c>
      <c r="E63" s="447"/>
      <c r="F63" s="448" t="s">
        <v>935</v>
      </c>
      <c r="G63" s="284" t="s">
        <v>1084</v>
      </c>
      <c r="H63" s="285" t="s">
        <v>1085</v>
      </c>
      <c r="I63" s="450" t="s">
        <v>1086</v>
      </c>
      <c r="J63" s="48">
        <v>356</v>
      </c>
      <c r="K63" s="53">
        <f t="shared" si="2"/>
        <v>420.08</v>
      </c>
      <c r="L63" s="369"/>
      <c r="M63" s="615">
        <v>4650078592592</v>
      </c>
      <c r="O63" s="470" t="s">
        <v>2599</v>
      </c>
    </row>
    <row r="64" spans="1:15" ht="12" thickBot="1">
      <c r="A64" s="296"/>
      <c r="B64" s="337"/>
      <c r="C64" s="286"/>
      <c r="D64" s="286"/>
      <c r="E64" s="286"/>
      <c r="F64" s="337"/>
      <c r="G64" s="287" t="s">
        <v>1087</v>
      </c>
      <c r="H64" s="286"/>
      <c r="I64" s="286"/>
      <c r="J64" s="377"/>
      <c r="K64" s="377"/>
      <c r="L64" s="368"/>
      <c r="M64" s="368"/>
      <c r="O64" s="470"/>
    </row>
    <row r="65" spans="1:15" ht="14">
      <c r="A65" s="634">
        <v>44</v>
      </c>
      <c r="B65" s="881" t="s">
        <v>1020</v>
      </c>
      <c r="C65" s="635" t="s">
        <v>1088</v>
      </c>
      <c r="D65" s="567" t="s">
        <v>1089</v>
      </c>
      <c r="E65" s="891"/>
      <c r="F65" s="884"/>
      <c r="G65" s="567" t="s">
        <v>1090</v>
      </c>
      <c r="H65" s="568" t="s">
        <v>1091</v>
      </c>
      <c r="I65" s="886" t="s">
        <v>1092</v>
      </c>
      <c r="J65" s="44">
        <v>77</v>
      </c>
      <c r="K65" s="636">
        <f t="shared" si="2"/>
        <v>90.86</v>
      </c>
      <c r="L65" s="637"/>
      <c r="M65" s="638">
        <v>4650078592660</v>
      </c>
      <c r="O65" s="470" t="s">
        <v>2600</v>
      </c>
    </row>
    <row r="66" spans="1:15" ht="14">
      <c r="A66" s="371">
        <f>A65+1</f>
        <v>45</v>
      </c>
      <c r="B66" s="881"/>
      <c r="C66" s="437" t="s">
        <v>1093</v>
      </c>
      <c r="D66" s="372" t="s">
        <v>1094</v>
      </c>
      <c r="E66" s="891"/>
      <c r="F66" s="884"/>
      <c r="G66" s="372" t="s">
        <v>1095</v>
      </c>
      <c r="H66" s="279" t="s">
        <v>1091</v>
      </c>
      <c r="I66" s="886"/>
      <c r="J66" s="45">
        <v>103</v>
      </c>
      <c r="K66" s="378">
        <f t="shared" si="2"/>
        <v>121.53999999999999</v>
      </c>
      <c r="L66" s="373"/>
      <c r="M66" s="615">
        <v>4650078592677</v>
      </c>
      <c r="O66" s="470" t="s">
        <v>2601</v>
      </c>
    </row>
    <row r="67" spans="1:15" ht="14">
      <c r="A67" s="371">
        <f>A66+1</f>
        <v>46</v>
      </c>
      <c r="B67" s="881"/>
      <c r="C67" s="437" t="s">
        <v>1096</v>
      </c>
      <c r="D67" s="372" t="s">
        <v>1097</v>
      </c>
      <c r="E67" s="891"/>
      <c r="F67" s="884"/>
      <c r="G67" s="372" t="s">
        <v>1098</v>
      </c>
      <c r="H67" s="279" t="s">
        <v>1091</v>
      </c>
      <c r="I67" s="886"/>
      <c r="J67" s="45">
        <v>77</v>
      </c>
      <c r="K67" s="378">
        <f t="shared" si="2"/>
        <v>90.86</v>
      </c>
      <c r="L67" s="373"/>
      <c r="M67" s="615">
        <v>4650078592684</v>
      </c>
      <c r="O67" s="470" t="s">
        <v>2602</v>
      </c>
    </row>
    <row r="68" spans="1:15" ht="14">
      <c r="A68" s="371">
        <f>A67+1</f>
        <v>47</v>
      </c>
      <c r="B68" s="881"/>
      <c r="C68" s="437" t="s">
        <v>1099</v>
      </c>
      <c r="D68" s="372" t="s">
        <v>1100</v>
      </c>
      <c r="E68" s="891"/>
      <c r="F68" s="884"/>
      <c r="G68" s="372" t="s">
        <v>1101</v>
      </c>
      <c r="H68" s="279" t="s">
        <v>1091</v>
      </c>
      <c r="I68" s="887"/>
      <c r="J68" s="45">
        <v>103</v>
      </c>
      <c r="K68" s="378">
        <f>J68*1.18</f>
        <v>121.53999999999999</v>
      </c>
      <c r="L68" s="373"/>
      <c r="M68" s="615">
        <v>4650078592691</v>
      </c>
      <c r="O68" s="470" t="s">
        <v>2603</v>
      </c>
    </row>
    <row r="69" spans="1:15" ht="15" thickBot="1">
      <c r="A69" s="888" t="s">
        <v>1113</v>
      </c>
      <c r="B69" s="889"/>
      <c r="C69" s="889"/>
      <c r="D69" s="889"/>
      <c r="E69" s="889"/>
      <c r="F69" s="889"/>
      <c r="G69" s="889"/>
      <c r="H69" s="889"/>
      <c r="I69" s="889"/>
      <c r="J69" s="889"/>
      <c r="K69" s="889"/>
      <c r="L69" s="374">
        <f>SUM(L18:L68)</f>
        <v>0</v>
      </c>
      <c r="M69" s="632"/>
    </row>
  </sheetData>
  <mergeCells count="47">
    <mergeCell ref="M16:M17"/>
    <mergeCell ref="I65:I68"/>
    <mergeCell ref="A69:K69"/>
    <mergeCell ref="I56:I58"/>
    <mergeCell ref="I59:I61"/>
    <mergeCell ref="B65:B68"/>
    <mergeCell ref="E65:E68"/>
    <mergeCell ref="F65:F68"/>
    <mergeCell ref="B56:B61"/>
    <mergeCell ref="F56:F61"/>
    <mergeCell ref="E56:E61"/>
    <mergeCell ref="B48:B49"/>
    <mergeCell ref="E48:E54"/>
    <mergeCell ref="B50:B54"/>
    <mergeCell ref="F50:F54"/>
    <mergeCell ref="I52:I53"/>
    <mergeCell ref="I42:I44"/>
    <mergeCell ref="B45:B46"/>
    <mergeCell ref="F45:F46"/>
    <mergeCell ref="I45:I46"/>
    <mergeCell ref="E42:E46"/>
    <mergeCell ref="F48:F49"/>
    <mergeCell ref="B19:B24"/>
    <mergeCell ref="E19:E40"/>
    <mergeCell ref="F19:F24"/>
    <mergeCell ref="B42:B44"/>
    <mergeCell ref="F42:F44"/>
    <mergeCell ref="B26:B32"/>
    <mergeCell ref="F26:F32"/>
    <mergeCell ref="F39:F40"/>
    <mergeCell ref="B39:B40"/>
    <mergeCell ref="A16:A17"/>
    <mergeCell ref="B16:D16"/>
    <mergeCell ref="E16:E17"/>
    <mergeCell ref="F16:G16"/>
    <mergeCell ref="H16:H17"/>
    <mergeCell ref="I16:I17"/>
    <mergeCell ref="L16:L17"/>
    <mergeCell ref="J16:J17"/>
    <mergeCell ref="K16:K17"/>
    <mergeCell ref="B33:B38"/>
    <mergeCell ref="F33:F38"/>
    <mergeCell ref="I33:I35"/>
    <mergeCell ref="I36:I38"/>
    <mergeCell ref="I19:I21"/>
    <mergeCell ref="I22:I24"/>
    <mergeCell ref="I28:I29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 tint="0.39997558519241921"/>
  </sheetPr>
  <dimension ref="A1:K26"/>
  <sheetViews>
    <sheetView zoomScale="90" zoomScaleNormal="90" zoomScalePageLayoutView="90" workbookViewId="0">
      <selection activeCell="J10" sqref="J10"/>
    </sheetView>
  </sheetViews>
  <sheetFormatPr baseColWidth="10" defaultColWidth="9.140625" defaultRowHeight="11" x14ac:dyDescent="0"/>
  <cols>
    <col min="1" max="1" width="3.7109375" style="178" customWidth="1"/>
    <col min="2" max="2" width="23.5703125" style="80" customWidth="1"/>
    <col min="3" max="3" width="26" style="178" customWidth="1"/>
    <col min="4" max="4" width="14" style="178" customWidth="1"/>
    <col min="5" max="5" width="30" style="80" bestFit="1" customWidth="1"/>
    <col min="6" max="6" width="10.140625" style="80" customWidth="1"/>
    <col min="7" max="7" width="9.7109375" style="179" customWidth="1"/>
    <col min="8" max="8" width="30" style="80" customWidth="1"/>
    <col min="9" max="10" width="10" style="79" customWidth="1"/>
    <col min="11" max="11" width="10.5703125" style="79" customWidth="1"/>
    <col min="12" max="12" width="10.42578125" style="79" customWidth="1"/>
    <col min="13" max="15" width="12.7109375" style="79" customWidth="1"/>
    <col min="16" max="16" width="12.42578125" style="79" bestFit="1" customWidth="1"/>
    <col min="17" max="16384" width="9.140625" style="79"/>
  </cols>
  <sheetData>
    <row r="1" spans="1:11" ht="84" customHeight="1">
      <c r="A1" s="389"/>
      <c r="B1" s="389"/>
      <c r="C1" s="389"/>
      <c r="D1" s="389"/>
      <c r="E1" s="389"/>
      <c r="F1" s="389"/>
      <c r="G1" s="389"/>
      <c r="H1" s="389"/>
      <c r="I1" s="391"/>
    </row>
    <row r="2" spans="1:11" ht="14.25" customHeight="1">
      <c r="A2" s="390"/>
      <c r="B2" s="390"/>
      <c r="C2" s="390"/>
      <c r="D2" s="390"/>
      <c r="E2" s="390"/>
      <c r="F2" s="390"/>
      <c r="G2" s="390"/>
      <c r="H2" s="390"/>
      <c r="I2" s="391"/>
    </row>
    <row r="3" spans="1:11" ht="14.25" customHeight="1">
      <c r="A3" s="390"/>
      <c r="B3" s="390"/>
      <c r="C3" s="390"/>
      <c r="D3" s="390"/>
      <c r="E3" s="390"/>
      <c r="F3" s="390"/>
      <c r="G3" s="390"/>
      <c r="H3" s="390"/>
      <c r="I3" s="391"/>
    </row>
    <row r="4" spans="1:11" ht="14.25" customHeight="1">
      <c r="A4" s="390"/>
      <c r="B4" s="390"/>
      <c r="C4" s="390"/>
      <c r="D4" s="390"/>
      <c r="E4" s="390"/>
      <c r="F4" s="390"/>
      <c r="G4" s="390"/>
      <c r="H4" s="390"/>
      <c r="I4" s="391"/>
    </row>
    <row r="5" spans="1:11" ht="14.25" customHeight="1">
      <c r="A5" s="390"/>
      <c r="B5" s="390"/>
      <c r="C5" s="390"/>
      <c r="D5" s="390"/>
      <c r="E5" s="390"/>
      <c r="F5" s="390"/>
      <c r="G5" s="390"/>
      <c r="H5" s="390"/>
      <c r="I5" s="391"/>
    </row>
    <row r="6" spans="1:11" ht="14.25" customHeight="1">
      <c r="A6" s="390"/>
      <c r="B6" s="390"/>
      <c r="C6" s="390"/>
      <c r="D6" s="390"/>
      <c r="E6" s="390"/>
      <c r="F6" s="390"/>
      <c r="G6" s="390"/>
      <c r="H6" s="390"/>
      <c r="I6" s="391"/>
    </row>
    <row r="7" spans="1:11" ht="12.75" customHeight="1">
      <c r="A7" s="390"/>
      <c r="B7" s="390"/>
      <c r="C7" s="390"/>
      <c r="D7" s="390"/>
      <c r="E7" s="390"/>
      <c r="F7" s="390"/>
      <c r="G7" s="390"/>
      <c r="H7" s="390"/>
      <c r="I7" s="391"/>
    </row>
    <row r="8" spans="1:11" ht="15">
      <c r="A8" s="96" t="s">
        <v>682</v>
      </c>
      <c r="B8" s="16"/>
      <c r="C8" s="21"/>
      <c r="D8" s="56"/>
      <c r="E8" s="147"/>
      <c r="F8" s="147"/>
      <c r="G8" s="18"/>
      <c r="H8" s="16"/>
    </row>
    <row r="9" spans="1:11" ht="19.5" customHeight="1" thickBot="1">
      <c r="A9" s="17"/>
      <c r="B9" s="16"/>
      <c r="C9" s="21"/>
      <c r="D9" s="56"/>
      <c r="E9" s="147"/>
      <c r="F9" s="147"/>
      <c r="G9" s="18"/>
      <c r="H9" s="79"/>
      <c r="J9" s="151" t="s">
        <v>3331</v>
      </c>
    </row>
    <row r="10" spans="1:11" ht="22">
      <c r="A10" s="242" t="s">
        <v>4</v>
      </c>
      <c r="B10" s="243" t="s">
        <v>5</v>
      </c>
      <c r="C10" s="243" t="s">
        <v>476</v>
      </c>
      <c r="D10" s="243" t="s">
        <v>63</v>
      </c>
      <c r="E10" s="243" t="s">
        <v>6</v>
      </c>
      <c r="F10" s="243" t="s">
        <v>683</v>
      </c>
      <c r="G10" s="244" t="s">
        <v>8</v>
      </c>
      <c r="H10" s="243" t="s">
        <v>685</v>
      </c>
      <c r="I10" s="245" t="s">
        <v>686</v>
      </c>
      <c r="J10" s="425" t="s">
        <v>687</v>
      </c>
      <c r="K10" s="427" t="s">
        <v>1114</v>
      </c>
    </row>
    <row r="11" spans="1:11">
      <c r="A11" s="246"/>
      <c r="B11" s="236"/>
      <c r="C11" s="236"/>
      <c r="D11" s="236"/>
      <c r="E11" s="236" t="s">
        <v>899</v>
      </c>
      <c r="F11" s="236"/>
      <c r="G11" s="236"/>
      <c r="H11" s="236"/>
      <c r="I11" s="236"/>
      <c r="J11" s="236"/>
      <c r="K11" s="428"/>
    </row>
    <row r="12" spans="1:11">
      <c r="A12" s="247">
        <v>1</v>
      </c>
      <c r="B12" s="237" t="s">
        <v>531</v>
      </c>
      <c r="C12" s="239" t="s">
        <v>900</v>
      </c>
      <c r="D12" s="232" t="s">
        <v>836</v>
      </c>
      <c r="E12" s="240" t="s">
        <v>901</v>
      </c>
      <c r="F12" s="199" t="s">
        <v>902</v>
      </c>
      <c r="G12" s="234">
        <v>310</v>
      </c>
      <c r="H12" s="240" t="s">
        <v>903</v>
      </c>
      <c r="I12" s="190">
        <v>28600</v>
      </c>
      <c r="J12" s="399">
        <f>I12*1.18</f>
        <v>33748</v>
      </c>
      <c r="K12" s="429"/>
    </row>
    <row r="13" spans="1:11" ht="22">
      <c r="A13" s="247">
        <v>2</v>
      </c>
      <c r="B13" s="237" t="s">
        <v>531</v>
      </c>
      <c r="C13" s="239" t="s">
        <v>904</v>
      </c>
      <c r="D13" s="232" t="s">
        <v>836</v>
      </c>
      <c r="E13" s="240" t="s">
        <v>901</v>
      </c>
      <c r="F13" s="199" t="s">
        <v>902</v>
      </c>
      <c r="G13" s="234">
        <v>170</v>
      </c>
      <c r="H13" s="240" t="s">
        <v>905</v>
      </c>
      <c r="I13" s="190">
        <v>9300</v>
      </c>
      <c r="J13" s="399">
        <f>I13*1.18</f>
        <v>10974</v>
      </c>
      <c r="K13" s="429"/>
    </row>
    <row r="14" spans="1:11" ht="22">
      <c r="A14" s="247">
        <v>3</v>
      </c>
      <c r="B14" s="237" t="s">
        <v>910</v>
      </c>
      <c r="C14" s="239" t="s">
        <v>1955</v>
      </c>
      <c r="D14" s="232" t="s">
        <v>836</v>
      </c>
      <c r="E14" s="240" t="s">
        <v>901</v>
      </c>
      <c r="F14" s="199" t="s">
        <v>902</v>
      </c>
      <c r="G14" s="234">
        <v>210</v>
      </c>
      <c r="H14" s="240" t="s">
        <v>1956</v>
      </c>
      <c r="I14" s="894" t="s">
        <v>1520</v>
      </c>
      <c r="J14" s="895"/>
      <c r="K14" s="429"/>
    </row>
    <row r="15" spans="1:11">
      <c r="A15" s="246"/>
      <c r="B15" s="238"/>
      <c r="C15" s="238"/>
      <c r="D15" s="236"/>
      <c r="E15" s="238" t="s">
        <v>906</v>
      </c>
      <c r="F15" s="236"/>
      <c r="G15" s="236"/>
      <c r="H15" s="238"/>
      <c r="I15" s="236"/>
      <c r="J15" s="236"/>
      <c r="K15" s="430"/>
    </row>
    <row r="16" spans="1:11" ht="33">
      <c r="A16" s="247">
        <v>4</v>
      </c>
      <c r="B16" s="237" t="s">
        <v>531</v>
      </c>
      <c r="C16" s="239" t="s">
        <v>1957</v>
      </c>
      <c r="D16" s="232" t="s">
        <v>836</v>
      </c>
      <c r="E16" s="240" t="s">
        <v>901</v>
      </c>
      <c r="F16" s="199" t="s">
        <v>902</v>
      </c>
      <c r="G16" s="235">
        <v>135</v>
      </c>
      <c r="H16" s="241" t="s">
        <v>1958</v>
      </c>
      <c r="I16" s="894" t="s">
        <v>1520</v>
      </c>
      <c r="J16" s="895"/>
      <c r="K16" s="429"/>
    </row>
    <row r="17" spans="1:11">
      <c r="A17" s="247">
        <v>5</v>
      </c>
      <c r="B17" s="237" t="s">
        <v>907</v>
      </c>
      <c r="C17" s="239">
        <v>37090</v>
      </c>
      <c r="D17" s="232" t="s">
        <v>836</v>
      </c>
      <c r="E17" s="240" t="s">
        <v>901</v>
      </c>
      <c r="F17" s="199" t="s">
        <v>902</v>
      </c>
      <c r="G17" s="235">
        <v>85</v>
      </c>
      <c r="H17" s="241" t="s">
        <v>1959</v>
      </c>
      <c r="I17" s="894" t="s">
        <v>1520</v>
      </c>
      <c r="J17" s="895"/>
      <c r="K17" s="429"/>
    </row>
    <row r="18" spans="1:11">
      <c r="A18" s="247">
        <v>6</v>
      </c>
      <c r="B18" s="237" t="s">
        <v>907</v>
      </c>
      <c r="C18" s="239">
        <v>39866</v>
      </c>
      <c r="D18" s="232" t="s">
        <v>836</v>
      </c>
      <c r="E18" s="240" t="s">
        <v>901</v>
      </c>
      <c r="F18" s="199" t="s">
        <v>902</v>
      </c>
      <c r="G18" s="235">
        <v>175</v>
      </c>
      <c r="H18" s="241" t="s">
        <v>1960</v>
      </c>
      <c r="I18" s="894" t="s">
        <v>1520</v>
      </c>
      <c r="J18" s="895"/>
      <c r="K18" s="429"/>
    </row>
    <row r="19" spans="1:11">
      <c r="A19" s="247">
        <v>7</v>
      </c>
      <c r="B19" s="237" t="s">
        <v>907</v>
      </c>
      <c r="C19" s="239">
        <v>39885</v>
      </c>
      <c r="D19" s="232" t="s">
        <v>836</v>
      </c>
      <c r="E19" s="240" t="s">
        <v>901</v>
      </c>
      <c r="F19" s="199" t="s">
        <v>902</v>
      </c>
      <c r="G19" s="235">
        <v>225</v>
      </c>
      <c r="H19" s="241" t="s">
        <v>1961</v>
      </c>
      <c r="I19" s="894" t="s">
        <v>1520</v>
      </c>
      <c r="J19" s="895"/>
      <c r="K19" s="429"/>
    </row>
    <row r="20" spans="1:11">
      <c r="A20" s="247">
        <v>8</v>
      </c>
      <c r="B20" s="237" t="s">
        <v>907</v>
      </c>
      <c r="C20" s="239">
        <v>40572</v>
      </c>
      <c r="D20" s="232" t="s">
        <v>836</v>
      </c>
      <c r="E20" s="240" t="s">
        <v>901</v>
      </c>
      <c r="F20" s="199" t="s">
        <v>902</v>
      </c>
      <c r="G20" s="235">
        <v>180</v>
      </c>
      <c r="H20" s="241" t="s">
        <v>908</v>
      </c>
      <c r="I20" s="190">
        <v>11500</v>
      </c>
      <c r="J20" s="399">
        <f>I20*1.18</f>
        <v>13570</v>
      </c>
      <c r="K20" s="429"/>
    </row>
    <row r="21" spans="1:11">
      <c r="A21" s="247">
        <v>9</v>
      </c>
      <c r="B21" s="237" t="s">
        <v>907</v>
      </c>
      <c r="C21" s="239">
        <v>40573</v>
      </c>
      <c r="D21" s="232" t="s">
        <v>836</v>
      </c>
      <c r="E21" s="240" t="s">
        <v>901</v>
      </c>
      <c r="F21" s="199" t="s">
        <v>902</v>
      </c>
      <c r="G21" s="235">
        <v>180</v>
      </c>
      <c r="H21" s="241" t="s">
        <v>909</v>
      </c>
      <c r="I21" s="190">
        <v>11500</v>
      </c>
      <c r="J21" s="399">
        <f>I21*1.18</f>
        <v>13570</v>
      </c>
      <c r="K21" s="429"/>
    </row>
    <row r="22" spans="1:11">
      <c r="A22" s="247">
        <v>10</v>
      </c>
      <c r="B22" s="237" t="s">
        <v>910</v>
      </c>
      <c r="C22" s="239" t="s">
        <v>911</v>
      </c>
      <c r="D22" s="232" t="s">
        <v>836</v>
      </c>
      <c r="E22" s="240" t="s">
        <v>901</v>
      </c>
      <c r="F22" s="199" t="s">
        <v>902</v>
      </c>
      <c r="G22" s="235">
        <v>180</v>
      </c>
      <c r="H22" s="241" t="s">
        <v>912</v>
      </c>
      <c r="I22" s="190">
        <v>11500</v>
      </c>
      <c r="J22" s="399">
        <f>I22*1.18</f>
        <v>13570</v>
      </c>
      <c r="K22" s="429"/>
    </row>
    <row r="23" spans="1:11">
      <c r="A23" s="247">
        <v>11</v>
      </c>
      <c r="B23" s="237" t="s">
        <v>913</v>
      </c>
      <c r="C23" s="239" t="s">
        <v>914</v>
      </c>
      <c r="D23" s="232" t="s">
        <v>836</v>
      </c>
      <c r="E23" s="240" t="s">
        <v>901</v>
      </c>
      <c r="F23" s="199" t="s">
        <v>902</v>
      </c>
      <c r="G23" s="235">
        <v>180</v>
      </c>
      <c r="H23" s="241" t="s">
        <v>915</v>
      </c>
      <c r="I23" s="190">
        <v>11900</v>
      </c>
      <c r="J23" s="399">
        <f>I23*1.18</f>
        <v>14042</v>
      </c>
      <c r="K23" s="429"/>
    </row>
    <row r="24" spans="1:11" ht="12" thickBot="1">
      <c r="A24" s="247">
        <v>12</v>
      </c>
      <c r="B24" s="248" t="s">
        <v>910</v>
      </c>
      <c r="C24" s="249" t="s">
        <v>916</v>
      </c>
      <c r="D24" s="232" t="s">
        <v>836</v>
      </c>
      <c r="E24" s="250" t="s">
        <v>901</v>
      </c>
      <c r="F24" s="202" t="s">
        <v>902</v>
      </c>
      <c r="G24" s="251">
        <v>250</v>
      </c>
      <c r="H24" s="252" t="s">
        <v>917</v>
      </c>
      <c r="I24" s="203">
        <v>27200</v>
      </c>
      <c r="J24" s="426">
        <f>I24*1.18</f>
        <v>32096</v>
      </c>
      <c r="K24" s="431"/>
    </row>
    <row r="25" spans="1:11" ht="12" thickBot="1">
      <c r="A25" s="739" t="s">
        <v>1113</v>
      </c>
      <c r="B25" s="740"/>
      <c r="C25" s="740"/>
      <c r="D25" s="740"/>
      <c r="E25" s="740"/>
      <c r="F25" s="740"/>
      <c r="G25" s="740"/>
      <c r="H25" s="740"/>
      <c r="I25" s="740"/>
      <c r="J25" s="740"/>
      <c r="K25" s="311">
        <f>SUM(K11:K24)</f>
        <v>0</v>
      </c>
    </row>
    <row r="26" spans="1:11" ht="13">
      <c r="B26" s="253" t="s">
        <v>918</v>
      </c>
      <c r="C26" s="255"/>
      <c r="D26" s="255"/>
      <c r="E26" s="256"/>
    </row>
  </sheetData>
  <mergeCells count="6">
    <mergeCell ref="A25:J25"/>
    <mergeCell ref="I14:J14"/>
    <mergeCell ref="I16:J16"/>
    <mergeCell ref="I17:J17"/>
    <mergeCell ref="I18:J18"/>
    <mergeCell ref="I19:J19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Мотордеталь отеч</vt:lpstr>
      <vt:lpstr>Мотордеталь ином</vt:lpstr>
      <vt:lpstr>Мотордеталь Заготовки</vt:lpstr>
      <vt:lpstr>Мотордеталь Фильтры, РТИ</vt:lpstr>
      <vt:lpstr>ЦПГ Конотоп </vt:lpstr>
      <vt:lpstr>StapRi</vt:lpstr>
      <vt:lpstr>Тепловозы, суда</vt:lpstr>
    </vt:vector>
  </TitlesOfParts>
  <Company>tfk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tfk</dc:creator>
  <cp:lastModifiedBy>Anna Annnnnn</cp:lastModifiedBy>
  <cp:lastPrinted>2013-09-23T05:15:00Z</cp:lastPrinted>
  <dcterms:created xsi:type="dcterms:W3CDTF">2011-11-22T12:25:08Z</dcterms:created>
  <dcterms:modified xsi:type="dcterms:W3CDTF">2017-11-04T05:36:26Z</dcterms:modified>
</cp:coreProperties>
</file>